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05" windowHeight="6705" tabRatio="599" activeTab="0"/>
  </bookViews>
  <sheets>
    <sheet name="APRAŠYMAS" sheetId="1" r:id="rId1"/>
    <sheet name="RODIKLIAI" sheetId="2" r:id="rId2"/>
  </sheets>
  <definedNames/>
  <calcPr fullCalcOnLoad="1"/>
</workbook>
</file>

<file path=xl/sharedStrings.xml><?xml version="1.0" encoding="utf-8"?>
<sst xmlns="http://schemas.openxmlformats.org/spreadsheetml/2006/main" count="96" uniqueCount="72">
  <si>
    <t>Priemonės pavadinimas</t>
  </si>
  <si>
    <t>Priemonės požymis</t>
  </si>
  <si>
    <t>Priemonės vykdytojo kodas</t>
  </si>
  <si>
    <t>Finansavimo šaltinis</t>
  </si>
  <si>
    <t>pavadinimas</t>
  </si>
  <si>
    <t>01</t>
  </si>
  <si>
    <t>SB</t>
  </si>
  <si>
    <t>Iš viso:</t>
  </si>
  <si>
    <t>02</t>
  </si>
  <si>
    <t>03</t>
  </si>
  <si>
    <t>2007 m. patvirtinta KMT</t>
  </si>
  <si>
    <t>Finansavimo šaltiniai</t>
  </si>
  <si>
    <t>SAVIVALDYBĖS  LĖŠOS</t>
  </si>
  <si>
    <t>2007 m. panaudotos lėšos (kasinės išlaidos)</t>
  </si>
  <si>
    <t>2007 m. metinis  planas įskaitant patikslinimus</t>
  </si>
  <si>
    <t>Asignavimai (tūkst. Lt)</t>
  </si>
  <si>
    <t>Produkto kriterijus</t>
  </si>
  <si>
    <t>Paaiškinimas dėl nukrypimo nuo produkto vertinimo kriterijaus plano</t>
  </si>
  <si>
    <t>planuotos reikšmės</t>
  </si>
  <si>
    <t>faktinės reikšmės</t>
  </si>
  <si>
    <t>SB(ES)</t>
  </si>
  <si>
    <t>4.3</t>
  </si>
  <si>
    <t>Įvykdyta pagal planą</t>
  </si>
  <si>
    <r>
      <t xml:space="preserve">Savivaldybės biudžeto lėšos </t>
    </r>
    <r>
      <rPr>
        <b/>
        <sz val="9"/>
        <rFont val="Times New Roman"/>
        <family val="1"/>
      </rPr>
      <t>SB</t>
    </r>
  </si>
  <si>
    <t>IŠ VISO:</t>
  </si>
  <si>
    <r>
      <t xml:space="preserve">Savivaldybės biudžeto аpyvartos lėšos Europos Sąjungos finansinės paramos programų laikinam lėšų stygiui dengti </t>
    </r>
    <r>
      <rPr>
        <b/>
        <sz val="9"/>
        <rFont val="Times New Roman"/>
        <family val="1"/>
      </rPr>
      <t>SB(ES)</t>
    </r>
  </si>
  <si>
    <t>Priemonė vykdoma nuolat.</t>
  </si>
  <si>
    <t xml:space="preserve">Dalyvavimas projekte "Tarptautinės gelbėtojų mokymo sistemos sukūrimas bei paplūdimių infrastruktūros plėtra Baltijos regione" </t>
  </si>
  <si>
    <t>Parengta mokymų programa</t>
  </si>
  <si>
    <t>Įsigyta jūrinė valtis</t>
  </si>
  <si>
    <t>Įsigyta vandens motociklų</t>
  </si>
  <si>
    <t xml:space="preserve"> PRIEMONIŲ ĮGYVENDINIMO ATASKAITA</t>
  </si>
  <si>
    <t>2.2.1</t>
  </si>
  <si>
    <t>SB(TA)</t>
  </si>
  <si>
    <t>SB(SP)</t>
  </si>
  <si>
    <t>BĮ Klaipėdos miesto skęstančiųjų gelbėjimo tarnybos veiklos organizavimas pagal įstaigos programas</t>
  </si>
  <si>
    <t>SB(SPN)</t>
  </si>
  <si>
    <t>Pagrindinių darbuotojų skaičius</t>
  </si>
  <si>
    <t>Sezoninių darbuotojų skaičius</t>
  </si>
  <si>
    <r>
      <t xml:space="preserve">Valstybės ir savivaldybės biudžeto tarpusavio atsiskaitymai </t>
    </r>
    <r>
      <rPr>
        <b/>
        <sz val="9"/>
        <rFont val="Times New Roman"/>
        <family val="1"/>
      </rPr>
      <t>SB(TA)</t>
    </r>
  </si>
  <si>
    <r>
      <t xml:space="preserve">Specialiosios programos lėšos </t>
    </r>
    <r>
      <rPr>
        <b/>
        <sz val="9"/>
        <rFont val="Times New Roman"/>
        <family val="1"/>
      </rPr>
      <t>SB(SP)</t>
    </r>
  </si>
  <si>
    <t>2.7</t>
  </si>
  <si>
    <t>Policijos pareigūnų patruliavimas viešosiose vietose</t>
  </si>
  <si>
    <t>Integruotos stebėjimo sistemos įrengimas ir išlaikymas viešosiose vietose</t>
  </si>
  <si>
    <t>Įrengta stebėjimo postų, vnt.</t>
  </si>
  <si>
    <t>Eksploatuojama stebėjimo postų, vnt.</t>
  </si>
  <si>
    <r>
      <t xml:space="preserve">Specialiosios programos lėšos (pajamos iš patalpų nuomos) </t>
    </r>
    <r>
      <rPr>
        <b/>
        <sz val="9"/>
        <rFont val="Times New Roman"/>
        <family val="1"/>
      </rPr>
      <t>SB(SPN)</t>
    </r>
  </si>
  <si>
    <t>2007 m. sausio 13-15 d. įvykusi audra nuardė ir sukėlė II Melnragės gelbėjimo stoties pastato stogą. Surinktų už patalpų nuomą pinigų nepakako remontui atlikti, todėl nuspręsta sutaupytas lėšas perkelti ir šiuos darbus atlikti 2008 m.</t>
  </si>
  <si>
    <t>Automatinės eismo priežiūros sistemos įrengimas ir išlaikymas</t>
  </si>
  <si>
    <t>Vietų, kuriuose sumontuota matavimo įranga, skaičius</t>
  </si>
  <si>
    <t>Užtruko viešųjų pirkimų procedūros ir dalis mokėjimų perkelta į 2008 m.</t>
  </si>
  <si>
    <t>Programoje 2007 m. numatyta:</t>
  </si>
  <si>
    <t>Faktiškai įvykdyta</t>
  </si>
  <si>
    <t>Neįvykdyta pagal planą</t>
  </si>
  <si>
    <t xml:space="preserve"> 2007 M. KLAIPĖDOS MIESTO SAVIVALDYBĖS ADMINISTRACIJOS                                 
SAUGESNIO MIESTO PROGRAMOS (NR.15)</t>
  </si>
  <si>
    <r>
      <t xml:space="preserve">Asignavimų valdytojai: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Klaipėdos miesto savivaldybės administracija ir BĮ Klaipėdos miesto skęstančiųjų gelbėjimo tarnyba</t>
    </r>
  </si>
  <si>
    <r>
      <t xml:space="preserve">Programą vykdė: </t>
    </r>
    <r>
      <rPr>
        <sz val="12"/>
        <rFont val="Times New Roman"/>
        <family val="1"/>
      </rPr>
      <t xml:space="preserve">Viešosios tvarkos skyrius, Investicijų ir verslo plėtros skyrius, BĮ Klaipėdos miesto skęstančiųjų gelbėjimo tarnyba
</t>
    </r>
  </si>
  <si>
    <t>1 TIKSLAS. Bendradarbiaujant su socialiniais partneriais, užtikrinti mieste saugumą,  rimtį ir viešąją tvarką</t>
  </si>
  <si>
    <t>01 UŽDAVINYS. Užtikrinti gyventojų saugumą viešosiose vietose</t>
  </si>
  <si>
    <t xml:space="preserve">02 UŽDAVINYS. Vykdyti saugaus eismo prevencines priemones </t>
  </si>
  <si>
    <t xml:space="preserve">03 UŽDAVINYS. Rūpintis žmonių gyvybės saugumu miestui priklausančiuose paplūdimiuose </t>
  </si>
  <si>
    <t>Lėšos iš gelbėtojų paslaugų neuždirbtos, nes gelbėjimo paslaugas teikė Klaipėdos miesto priešgaisrinės gelbėjimo tarnybos gelbėjimo grupės.</t>
  </si>
  <si>
    <r>
      <t>2007 m.</t>
    </r>
    <r>
      <rPr>
        <sz val="12"/>
        <rFont val="Times New Roman"/>
        <family val="1"/>
      </rPr>
      <t xml:space="preserve"> planuota įvykdyti 5 priemones. Faktiškai įvykdytos pagal planą 4 priemonės (8</t>
    </r>
    <r>
      <rPr>
        <sz val="12"/>
        <rFont val="Times New Roman"/>
        <family val="1"/>
      </rPr>
      <t>0</t>
    </r>
    <r>
      <rPr>
        <sz val="12"/>
        <rFont val="Times New Roman"/>
        <family val="1"/>
      </rPr>
      <t xml:space="preserve"> proc.), neįvykdyta 1 priemonė (20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proc.).</t>
    </r>
  </si>
  <si>
    <t>15</t>
  </si>
  <si>
    <t>Iš viso programai:</t>
  </si>
  <si>
    <t xml:space="preserve">* pagal Klaipėdos miesto savivaldybės tarybos 2007-01-18 sprendimą Nr. T2-1;
</t>
  </si>
  <si>
    <t>2007 m. patvirtinta KMT*</t>
  </si>
  <si>
    <t>2007 m. metinis  planas įskaitant patikslinimus**</t>
  </si>
  <si>
    <t xml:space="preserve"> 2007 M. KLAIPĖDOS MIESTO SAVIVALDYBĖS                                  
SAUGESNIO MIESTO PROGRAMOS (NR.15)
</t>
  </si>
  <si>
    <t>Programos priemonės kodas</t>
  </si>
  <si>
    <t>** pagal Klaipėdos miesto savivaldybės tarybos 2007-12-20 sprendimą Nr. T2-409.</t>
  </si>
  <si>
    <t>Dėl užtrukusių viešųjų pirkimų procedūrų priemonė bus įgyvendinta tik 2008 m.</t>
  </si>
</sst>
</file>

<file path=xl/styles.xml><?xml version="1.0" encoding="utf-8"?>
<styleSheet xmlns="http://schemas.openxmlformats.org/spreadsheetml/2006/main">
  <numFmts count="3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27]yyyy\ &quot;m.&quot;\ mmmm\ d\ &quot;d.&quot;"/>
    <numFmt numFmtId="188" formatCode="#,##0.0"/>
  </numFmts>
  <fonts count="51">
    <font>
      <sz val="10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sz val="10"/>
      <name val="Times New Roman"/>
      <family val="1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0"/>
    </font>
    <font>
      <sz val="12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Times New Roman"/>
      <family val="0"/>
    </font>
    <font>
      <sz val="10.5"/>
      <color indexed="8"/>
      <name val="Times New Roman"/>
      <family val="0"/>
    </font>
    <font>
      <b/>
      <sz val="11.25"/>
      <color indexed="8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0" borderId="0" applyNumberFormat="0" applyFill="0" applyBorder="0" applyAlignment="0" applyProtection="0"/>
    <xf numFmtId="0" fontId="4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180" fontId="1" fillId="0" borderId="10" xfId="0" applyNumberFormat="1" applyFont="1" applyFill="1" applyBorder="1" applyAlignment="1">
      <alignment horizontal="center" vertical="top"/>
    </xf>
    <xf numFmtId="180" fontId="5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80" fontId="5" fillId="0" borderId="13" xfId="0" applyNumberFormat="1" applyFont="1" applyFill="1" applyBorder="1" applyAlignment="1">
      <alignment horizontal="center"/>
    </xf>
    <xf numFmtId="180" fontId="5" fillId="33" borderId="14" xfId="0" applyNumberFormat="1" applyFont="1" applyFill="1" applyBorder="1" applyAlignment="1">
      <alignment horizontal="center" vertical="top"/>
    </xf>
    <xf numFmtId="180" fontId="1" fillId="0" borderId="10" xfId="0" applyNumberFormat="1" applyFont="1" applyBorder="1" applyAlignment="1">
      <alignment horizontal="center" vertical="top"/>
    </xf>
    <xf numFmtId="180" fontId="5" fillId="34" borderId="15" xfId="0" applyNumberFormat="1" applyFont="1" applyFill="1" applyBorder="1" applyAlignment="1">
      <alignment horizontal="center" vertical="top"/>
    </xf>
    <xf numFmtId="180" fontId="5" fillId="34" borderId="16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horizontal="right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18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textRotation="90" wrapText="1"/>
    </xf>
    <xf numFmtId="180" fontId="1" fillId="0" borderId="0" xfId="0" applyNumberFormat="1" applyFont="1" applyAlignment="1">
      <alignment vertical="top"/>
    </xf>
    <xf numFmtId="180" fontId="5" fillId="33" borderId="1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180" fontId="5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80" fontId="5" fillId="0" borderId="19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180" fontId="1" fillId="0" borderId="20" xfId="0" applyNumberFormat="1" applyFont="1" applyBorder="1" applyAlignment="1">
      <alignment horizontal="center" vertical="top"/>
    </xf>
    <xf numFmtId="180" fontId="1" fillId="0" borderId="0" xfId="0" applyNumberFormat="1" applyFont="1" applyBorder="1" applyAlignment="1">
      <alignment horizontal="center" vertical="top"/>
    </xf>
    <xf numFmtId="180" fontId="1" fillId="0" borderId="21" xfId="0" applyNumberFormat="1" applyFont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 wrapText="1"/>
    </xf>
    <xf numFmtId="49" fontId="1" fillId="0" borderId="23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center" vertical="top" wrapText="1"/>
    </xf>
    <xf numFmtId="180" fontId="1" fillId="0" borderId="24" xfId="0" applyNumberFormat="1" applyFont="1" applyFill="1" applyBorder="1" applyAlignment="1">
      <alignment horizontal="center" wrapText="1"/>
    </xf>
    <xf numFmtId="180" fontId="1" fillId="0" borderId="25" xfId="0" applyNumberFormat="1" applyFont="1" applyFill="1" applyBorder="1" applyAlignment="1">
      <alignment horizontal="center" wrapText="1"/>
    </xf>
    <xf numFmtId="180" fontId="1" fillId="0" borderId="26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vertical="top" wrapText="1"/>
    </xf>
    <xf numFmtId="180" fontId="1" fillId="0" borderId="0" xfId="0" applyNumberFormat="1" applyFont="1" applyFill="1" applyBorder="1" applyAlignment="1">
      <alignment/>
    </xf>
    <xf numFmtId="49" fontId="1" fillId="0" borderId="27" xfId="0" applyNumberFormat="1" applyFont="1" applyFill="1" applyBorder="1" applyAlignment="1">
      <alignment horizontal="center" vertical="top" wrapText="1"/>
    </xf>
    <xf numFmtId="49" fontId="1" fillId="0" borderId="28" xfId="0" applyNumberFormat="1" applyFont="1" applyFill="1" applyBorder="1" applyAlignment="1">
      <alignment horizontal="center" vertical="top" wrapText="1"/>
    </xf>
    <xf numFmtId="49" fontId="1" fillId="0" borderId="29" xfId="0" applyNumberFormat="1" applyFont="1" applyFill="1" applyBorder="1" applyAlignment="1">
      <alignment horizontal="center" vertical="top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top"/>
    </xf>
    <xf numFmtId="180" fontId="5" fillId="34" borderId="15" xfId="0" applyNumberFormat="1" applyFont="1" applyFill="1" applyBorder="1" applyAlignment="1">
      <alignment horizontal="center"/>
    </xf>
    <xf numFmtId="0" fontId="1" fillId="34" borderId="15" xfId="0" applyFont="1" applyFill="1" applyBorder="1" applyAlignment="1">
      <alignment horizontal="left" vertical="top" wrapText="1"/>
    </xf>
    <xf numFmtId="0" fontId="1" fillId="34" borderId="31" xfId="0" applyFont="1" applyFill="1" applyBorder="1" applyAlignment="1">
      <alignment horizontal="center" vertical="top" wrapText="1"/>
    </xf>
    <xf numFmtId="0" fontId="1" fillId="34" borderId="15" xfId="0" applyFont="1" applyFill="1" applyBorder="1" applyAlignment="1">
      <alignment vertical="top" wrapText="1"/>
    </xf>
    <xf numFmtId="180" fontId="1" fillId="0" borderId="12" xfId="0" applyNumberFormat="1" applyFont="1" applyFill="1" applyBorder="1" applyAlignment="1">
      <alignment horizontal="center" vertical="top"/>
    </xf>
    <xf numFmtId="0" fontId="5" fillId="0" borderId="16" xfId="0" applyFont="1" applyBorder="1" applyAlignment="1">
      <alignment horizontal="center" vertical="center" textRotation="90" wrapText="1"/>
    </xf>
    <xf numFmtId="180" fontId="1" fillId="0" borderId="32" xfId="0" applyNumberFormat="1" applyFont="1" applyBorder="1" applyAlignment="1">
      <alignment horizontal="center" vertical="top"/>
    </xf>
    <xf numFmtId="180" fontId="5" fillId="34" borderId="14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center" wrapText="1"/>
    </xf>
    <xf numFmtId="180" fontId="1" fillId="0" borderId="18" xfId="0" applyNumberFormat="1" applyFont="1" applyFill="1" applyBorder="1" applyAlignment="1">
      <alignment horizontal="center" vertical="top" textRotation="90" wrapText="1"/>
    </xf>
    <xf numFmtId="180" fontId="5" fillId="0" borderId="11" xfId="0" applyNumberFormat="1" applyFont="1" applyFill="1" applyBorder="1" applyAlignment="1">
      <alignment horizontal="right"/>
    </xf>
    <xf numFmtId="180" fontId="5" fillId="0" borderId="11" xfId="0" applyNumberFormat="1" applyFont="1" applyFill="1" applyBorder="1" applyAlignment="1">
      <alignment horizontal="center" wrapText="1"/>
    </xf>
    <xf numFmtId="180" fontId="1" fillId="0" borderId="33" xfId="0" applyNumberFormat="1" applyFont="1" applyFill="1" applyBorder="1" applyAlignment="1">
      <alignment horizontal="center" vertical="top"/>
    </xf>
    <xf numFmtId="180" fontId="1" fillId="0" borderId="22" xfId="0" applyNumberFormat="1" applyFont="1" applyFill="1" applyBorder="1" applyAlignment="1">
      <alignment horizontal="center" vertical="top"/>
    </xf>
    <xf numFmtId="0" fontId="6" fillId="0" borderId="34" xfId="0" applyFont="1" applyFill="1" applyBorder="1" applyAlignment="1">
      <alignment horizontal="center" vertical="top"/>
    </xf>
    <xf numFmtId="0" fontId="6" fillId="0" borderId="35" xfId="0" applyFont="1" applyFill="1" applyBorder="1" applyAlignment="1">
      <alignment horizontal="center" vertical="top"/>
    </xf>
    <xf numFmtId="0" fontId="6" fillId="0" borderId="36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 wrapText="1"/>
    </xf>
    <xf numFmtId="180" fontId="1" fillId="0" borderId="40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top"/>
    </xf>
    <xf numFmtId="0" fontId="6" fillId="0" borderId="41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 shrinkToFit="1"/>
    </xf>
    <xf numFmtId="0" fontId="1" fillId="0" borderId="12" xfId="0" applyFont="1" applyFill="1" applyBorder="1" applyAlignment="1">
      <alignment vertical="top" wrapText="1" shrinkToFit="1"/>
    </xf>
    <xf numFmtId="0" fontId="1" fillId="0" borderId="2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/>
    </xf>
    <xf numFmtId="0" fontId="1" fillId="0" borderId="42" xfId="0" applyFont="1" applyFill="1" applyBorder="1" applyAlignment="1">
      <alignment vertical="top" wrapText="1" shrinkToFit="1"/>
    </xf>
    <xf numFmtId="0" fontId="7" fillId="0" borderId="0" xfId="0" applyFont="1" applyAlignment="1">
      <alignment vertical="top"/>
    </xf>
    <xf numFmtId="49" fontId="1" fillId="0" borderId="43" xfId="0" applyNumberFormat="1" applyFont="1" applyFill="1" applyBorder="1" applyAlignment="1">
      <alignment horizontal="center" vertical="top" wrapText="1"/>
    </xf>
    <xf numFmtId="49" fontId="1" fillId="0" borderId="30" xfId="0" applyNumberFormat="1" applyFont="1" applyFill="1" applyBorder="1" applyAlignment="1">
      <alignment horizontal="center" vertical="top" wrapText="1"/>
    </xf>
    <xf numFmtId="180" fontId="1" fillId="0" borderId="22" xfId="0" applyNumberFormat="1" applyFont="1" applyFill="1" applyBorder="1" applyAlignment="1">
      <alignment horizontal="center" wrapText="1"/>
    </xf>
    <xf numFmtId="180" fontId="1" fillId="0" borderId="23" xfId="0" applyNumberFormat="1" applyFont="1" applyFill="1" applyBorder="1" applyAlignment="1">
      <alignment horizontal="center" wrapText="1"/>
    </xf>
    <xf numFmtId="180" fontId="1" fillId="0" borderId="0" xfId="0" applyNumberFormat="1" applyFont="1" applyFill="1" applyBorder="1" applyAlignment="1">
      <alignment horizontal="center" wrapText="1"/>
    </xf>
    <xf numFmtId="180" fontId="5" fillId="0" borderId="21" xfId="0" applyNumberFormat="1" applyFont="1" applyFill="1" applyBorder="1" applyAlignment="1">
      <alignment horizontal="right"/>
    </xf>
    <xf numFmtId="180" fontId="5" fillId="0" borderId="38" xfId="0" applyNumberFormat="1" applyFont="1" applyFill="1" applyBorder="1" applyAlignment="1">
      <alignment horizontal="center" wrapText="1"/>
    </xf>
    <xf numFmtId="180" fontId="5" fillId="0" borderId="38" xfId="0" applyNumberFormat="1" applyFont="1" applyFill="1" applyBorder="1" applyAlignment="1">
      <alignment horizontal="center"/>
    </xf>
    <xf numFmtId="180" fontId="1" fillId="0" borderId="27" xfId="0" applyNumberFormat="1" applyFont="1" applyFill="1" applyBorder="1" applyAlignment="1">
      <alignment horizontal="center" vertical="top" textRotation="90" wrapText="1"/>
    </xf>
    <xf numFmtId="180" fontId="1" fillId="0" borderId="13" xfId="0" applyNumberFormat="1" applyFont="1" applyFill="1" applyBorder="1" applyAlignment="1">
      <alignment horizontal="center" vertical="top" textRotation="90" wrapText="1"/>
    </xf>
    <xf numFmtId="180" fontId="1" fillId="0" borderId="37" xfId="0" applyNumberFormat="1" applyFont="1" applyFill="1" applyBorder="1" applyAlignment="1">
      <alignment horizontal="center" vertical="top" wrapText="1"/>
    </xf>
    <xf numFmtId="180" fontId="1" fillId="0" borderId="37" xfId="0" applyNumberFormat="1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6" fillId="35" borderId="32" xfId="0" applyFont="1" applyFill="1" applyBorder="1" applyAlignment="1">
      <alignment horizontal="center" vertical="top"/>
    </xf>
    <xf numFmtId="0" fontId="1" fillId="35" borderId="37" xfId="0" applyFont="1" applyFill="1" applyBorder="1" applyAlignment="1">
      <alignment horizontal="center" vertical="top" wrapText="1"/>
    </xf>
    <xf numFmtId="0" fontId="6" fillId="35" borderId="36" xfId="0" applyFont="1" applyFill="1" applyBorder="1" applyAlignment="1">
      <alignment horizontal="center" vertical="top"/>
    </xf>
    <xf numFmtId="0" fontId="1" fillId="35" borderId="39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11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49" fontId="1" fillId="34" borderId="14" xfId="0" applyNumberFormat="1" applyFont="1" applyFill="1" applyBorder="1" applyAlignment="1">
      <alignment/>
    </xf>
    <xf numFmtId="49" fontId="5" fillId="34" borderId="15" xfId="0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12" fillId="0" borderId="0" xfId="0" applyFont="1" applyFill="1" applyBorder="1" applyAlignment="1">
      <alignment horizontal="left" vertical="top"/>
    </xf>
    <xf numFmtId="180" fontId="12" fillId="0" borderId="0" xfId="0" applyNumberFormat="1" applyFont="1" applyBorder="1" applyAlignment="1">
      <alignment vertical="top"/>
    </xf>
    <xf numFmtId="0" fontId="12" fillId="0" borderId="0" xfId="0" applyFont="1" applyBorder="1" applyAlignment="1">
      <alignment vertical="top"/>
    </xf>
    <xf numFmtId="180" fontId="1" fillId="0" borderId="37" xfId="0" applyNumberFormat="1" applyFont="1" applyFill="1" applyBorder="1" applyAlignment="1">
      <alignment horizontal="center" vertical="top"/>
    </xf>
    <xf numFmtId="180" fontId="5" fillId="0" borderId="36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left" vertical="top" wrapText="1"/>
    </xf>
    <xf numFmtId="0" fontId="6" fillId="35" borderId="11" xfId="0" applyFont="1" applyFill="1" applyBorder="1" applyAlignment="1">
      <alignment horizontal="left" vertical="top" wrapText="1"/>
    </xf>
    <xf numFmtId="180" fontId="5" fillId="34" borderId="14" xfId="0" applyNumberFormat="1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5" fillId="34" borderId="44" xfId="0" applyFont="1" applyFill="1" applyBorder="1" applyAlignment="1">
      <alignment horizontal="right" vertical="top" wrapText="1"/>
    </xf>
    <xf numFmtId="0" fontId="5" fillId="34" borderId="45" xfId="0" applyFont="1" applyFill="1" applyBorder="1" applyAlignment="1">
      <alignment horizontal="right" vertical="top" wrapText="1"/>
    </xf>
    <xf numFmtId="0" fontId="1" fillId="0" borderId="46" xfId="0" applyFont="1" applyBorder="1" applyAlignment="1">
      <alignment horizontal="left" vertical="top" wrapText="1"/>
    </xf>
    <xf numFmtId="0" fontId="1" fillId="0" borderId="47" xfId="0" applyFont="1" applyBorder="1" applyAlignment="1">
      <alignment horizontal="left" vertical="top" wrapText="1"/>
    </xf>
    <xf numFmtId="0" fontId="1" fillId="0" borderId="48" xfId="0" applyFont="1" applyFill="1" applyBorder="1" applyAlignment="1">
      <alignment horizontal="left" vertical="top" wrapText="1"/>
    </xf>
    <xf numFmtId="0" fontId="1" fillId="0" borderId="49" xfId="0" applyFont="1" applyFill="1" applyBorder="1" applyAlignment="1">
      <alignment horizontal="left" vertical="top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right" vertical="top" wrapText="1"/>
    </xf>
    <xf numFmtId="0" fontId="5" fillId="33" borderId="45" xfId="0" applyFont="1" applyFill="1" applyBorder="1" applyAlignment="1">
      <alignment horizontal="right" vertical="top" wrapText="1"/>
    </xf>
    <xf numFmtId="0" fontId="1" fillId="0" borderId="51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52" xfId="0" applyFont="1" applyBorder="1" applyAlignment="1">
      <alignment horizontal="left" vertical="top" wrapText="1"/>
    </xf>
    <xf numFmtId="0" fontId="1" fillId="0" borderId="42" xfId="0" applyFont="1" applyFill="1" applyBorder="1" applyAlignment="1">
      <alignment horizontal="center" vertical="top" wrapText="1" shrinkToFit="1"/>
    </xf>
    <xf numFmtId="0" fontId="1" fillId="0" borderId="13" xfId="0" applyFont="1" applyFill="1" applyBorder="1" applyAlignment="1">
      <alignment horizontal="center" vertical="top" wrapText="1" shrinkToFit="1"/>
    </xf>
    <xf numFmtId="0" fontId="1" fillId="0" borderId="27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5" fillId="0" borderId="38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1" fillId="0" borderId="27" xfId="0" applyFont="1" applyFill="1" applyBorder="1" applyAlignment="1">
      <alignment horizontal="left" vertical="top" wrapText="1" shrinkToFit="1"/>
    </xf>
    <xf numFmtId="0" fontId="1" fillId="0" borderId="21" xfId="0" applyFont="1" applyFill="1" applyBorder="1" applyAlignment="1">
      <alignment horizontal="left" vertical="top" wrapText="1" shrinkToFit="1"/>
    </xf>
    <xf numFmtId="0" fontId="1" fillId="0" borderId="13" xfId="0" applyFont="1" applyFill="1" applyBorder="1" applyAlignment="1">
      <alignment horizontal="left" vertical="top" wrapText="1" shrinkToFit="1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horizontal="center" vertical="center" textRotation="90" wrapText="1"/>
    </xf>
    <xf numFmtId="0" fontId="5" fillId="0" borderId="53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35" borderId="27" xfId="0" applyFont="1" applyFill="1" applyBorder="1" applyAlignment="1">
      <alignment horizontal="left" vertical="top" wrapText="1" shrinkToFit="1"/>
    </xf>
    <xf numFmtId="0" fontId="1" fillId="35" borderId="13" xfId="0" applyFont="1" applyFill="1" applyBorder="1" applyAlignment="1">
      <alignment horizontal="left" vertical="top" wrapText="1" shrinkToFit="1"/>
    </xf>
    <xf numFmtId="0" fontId="6" fillId="36" borderId="43" xfId="0" applyFont="1" applyFill="1" applyBorder="1" applyAlignment="1">
      <alignment horizontal="left" vertical="top" wrapText="1"/>
    </xf>
    <xf numFmtId="0" fontId="6" fillId="36" borderId="26" xfId="0" applyFont="1" applyFill="1" applyBorder="1" applyAlignment="1">
      <alignment horizontal="left" vertical="top" wrapText="1"/>
    </xf>
    <xf numFmtId="49" fontId="5" fillId="34" borderId="14" xfId="0" applyNumberFormat="1" applyFont="1" applyFill="1" applyBorder="1" applyAlignment="1">
      <alignment horizontal="right"/>
    </xf>
    <xf numFmtId="49" fontId="5" fillId="34" borderId="16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5" fillId="0" borderId="5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Programos Nr.15 įvykdymas pagal 2007 m. SVP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175"/>
          <c:y val="0.341"/>
          <c:w val="0.605"/>
          <c:h val="0.463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Neįvykdyta
20%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APRAŠYMAS!$B$13:$B$14</c:f>
              <c:strCache/>
            </c:strRef>
          </c:cat>
          <c:val>
            <c:numRef>
              <c:f>APRAŠYMAS!$C$13:$C$14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9</xdr:row>
      <xdr:rowOff>276225</xdr:rowOff>
    </xdr:from>
    <xdr:to>
      <xdr:col>8</xdr:col>
      <xdr:colOff>276225</xdr:colOff>
      <xdr:row>20</xdr:row>
      <xdr:rowOff>323850</xdr:rowOff>
    </xdr:to>
    <xdr:graphicFrame>
      <xdr:nvGraphicFramePr>
        <xdr:cNvPr id="1" name="Diagrama 2"/>
        <xdr:cNvGraphicFramePr/>
      </xdr:nvGraphicFramePr>
      <xdr:xfrm>
        <a:off x="581025" y="2600325"/>
        <a:ext cx="45720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9" width="9.140625" style="106" customWidth="1"/>
    <col min="10" max="10" width="11.57421875" style="106" customWidth="1"/>
    <col min="11" max="16384" width="9.140625" style="106" customWidth="1"/>
  </cols>
  <sheetData>
    <row r="1" spans="1:10" s="96" customFormat="1" ht="36" customHeight="1">
      <c r="A1" s="130" t="s">
        <v>54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s="96" customFormat="1" ht="14.25" customHeight="1">
      <c r="A2" s="130" t="s">
        <v>31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s="96" customFormat="1" ht="11.2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</row>
    <row r="4" spans="1:10" s="96" customFormat="1" ht="12.75" customHeight="1">
      <c r="A4" s="97"/>
      <c r="B4" s="97"/>
      <c r="C4" s="97"/>
      <c r="D4" s="97"/>
      <c r="E4" s="97"/>
      <c r="F4" s="97"/>
      <c r="G4" s="97"/>
      <c r="H4" s="97"/>
      <c r="I4" s="97"/>
      <c r="J4" s="97"/>
    </row>
    <row r="5" spans="1:11" s="96" customFormat="1" ht="33.75" customHeight="1">
      <c r="A5" s="129" t="s">
        <v>55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6" spans="1:10" s="96" customFormat="1" ht="13.5" customHeight="1">
      <c r="A6" s="98"/>
      <c r="B6" s="98"/>
      <c r="C6" s="98"/>
      <c r="D6" s="98"/>
      <c r="E6" s="98"/>
      <c r="F6" s="98"/>
      <c r="G6" s="99"/>
      <c r="H6" s="98"/>
      <c r="I6" s="98"/>
      <c r="J6" s="98"/>
    </row>
    <row r="7" spans="1:10" s="96" customFormat="1" ht="24.75" customHeight="1">
      <c r="A7" s="132" t="s">
        <v>56</v>
      </c>
      <c r="B7" s="133"/>
      <c r="C7" s="133"/>
      <c r="D7" s="133"/>
      <c r="E7" s="133"/>
      <c r="F7" s="133"/>
      <c r="G7" s="133"/>
      <c r="H7" s="133"/>
      <c r="I7" s="133"/>
      <c r="J7" s="133"/>
    </row>
    <row r="8" spans="1:10" s="96" customFormat="1" ht="18" customHeight="1">
      <c r="A8" s="133"/>
      <c r="B8" s="133"/>
      <c r="C8" s="133"/>
      <c r="D8" s="133"/>
      <c r="E8" s="133"/>
      <c r="F8" s="133"/>
      <c r="G8" s="133"/>
      <c r="H8" s="133"/>
      <c r="I8" s="133"/>
      <c r="J8" s="133"/>
    </row>
    <row r="9" spans="1:10" s="96" customFormat="1" ht="18.75" customHeight="1">
      <c r="A9" s="132" t="s">
        <v>62</v>
      </c>
      <c r="B9" s="133"/>
      <c r="C9" s="133"/>
      <c r="D9" s="133"/>
      <c r="E9" s="133"/>
      <c r="F9" s="133"/>
      <c r="G9" s="133"/>
      <c r="H9" s="133"/>
      <c r="I9" s="133"/>
      <c r="J9" s="133"/>
    </row>
    <row r="10" spans="1:10" s="96" customFormat="1" ht="22.5" customHeight="1">
      <c r="A10" s="133"/>
      <c r="B10" s="133"/>
      <c r="C10" s="133"/>
      <c r="D10" s="133"/>
      <c r="E10" s="133"/>
      <c r="F10" s="133"/>
      <c r="G10" s="133"/>
      <c r="H10" s="133"/>
      <c r="I10" s="133"/>
      <c r="J10" s="133"/>
    </row>
    <row r="11" spans="1:10" s="96" customFormat="1" ht="16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00"/>
    </row>
    <row r="12" spans="1:10" s="96" customFormat="1" ht="16.5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100"/>
    </row>
    <row r="13" spans="1:10" s="96" customFormat="1" ht="16.5" customHeight="1">
      <c r="A13" s="100"/>
      <c r="B13" s="98" t="s">
        <v>52</v>
      </c>
      <c r="C13">
        <v>4</v>
      </c>
      <c r="D13" s="100"/>
      <c r="E13" s="100"/>
      <c r="F13" s="100"/>
      <c r="G13" s="100"/>
      <c r="H13" s="100"/>
      <c r="I13" s="100"/>
      <c r="J13" s="100"/>
    </row>
    <row r="14" spans="1:10" s="96" customFormat="1" ht="16.5" customHeight="1">
      <c r="A14" s="100"/>
      <c r="B14" s="101" t="s">
        <v>53</v>
      </c>
      <c r="C14">
        <v>1</v>
      </c>
      <c r="D14" s="100"/>
      <c r="E14" s="100"/>
      <c r="F14" s="100"/>
      <c r="G14" s="100"/>
      <c r="H14" s="100"/>
      <c r="I14" s="100"/>
      <c r="J14" s="100"/>
    </row>
    <row r="15" spans="1:10" s="96" customFormat="1" ht="16.5" customHeight="1">
      <c r="A15" s="100"/>
      <c r="B15" s="98"/>
      <c r="C15"/>
      <c r="D15" s="100"/>
      <c r="E15" s="100"/>
      <c r="F15" s="100"/>
      <c r="G15" s="100"/>
      <c r="H15" s="100"/>
      <c r="I15" s="100"/>
      <c r="J15" s="100"/>
    </row>
    <row r="16" spans="1:10" s="96" customFormat="1" ht="16.5" customHeight="1">
      <c r="A16" s="100"/>
      <c r="B16" s="100"/>
      <c r="C16" s="100"/>
      <c r="D16" s="100"/>
      <c r="E16" s="100"/>
      <c r="F16" s="100"/>
      <c r="G16" s="100"/>
      <c r="H16" s="100"/>
      <c r="I16" s="100"/>
      <c r="J16" s="100"/>
    </row>
    <row r="17" spans="1:10" s="96" customFormat="1" ht="16.5" customHeight="1">
      <c r="A17" s="100"/>
      <c r="B17" s="100"/>
      <c r="C17" s="100"/>
      <c r="D17" s="100"/>
      <c r="E17" s="100"/>
      <c r="F17" s="100"/>
      <c r="G17" s="100"/>
      <c r="H17" s="100"/>
      <c r="I17" s="100"/>
      <c r="J17" s="100"/>
    </row>
    <row r="18" spans="1:10" s="96" customFormat="1" ht="16.5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</row>
    <row r="19" spans="1:10" s="96" customFormat="1" ht="16.5" customHeigh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</row>
    <row r="20" spans="1:10" s="96" customFormat="1" ht="16.5" customHeight="1">
      <c r="A20" s="100"/>
      <c r="B20" s="100"/>
      <c r="C20" s="100"/>
      <c r="D20" s="100"/>
      <c r="E20" s="100"/>
      <c r="F20" s="100"/>
      <c r="G20" s="100"/>
      <c r="H20" s="100"/>
      <c r="I20" s="100"/>
      <c r="J20" s="100"/>
    </row>
    <row r="21" spans="1:10" s="96" customFormat="1" ht="37.5" customHeight="1">
      <c r="A21" s="100"/>
      <c r="B21" s="100"/>
      <c r="C21" s="100"/>
      <c r="D21" s="100"/>
      <c r="E21" s="100"/>
      <c r="F21" s="100"/>
      <c r="G21" s="100"/>
      <c r="H21" s="100"/>
      <c r="I21" s="100"/>
      <c r="J21" s="100"/>
    </row>
    <row r="22" spans="1:10" s="96" customFormat="1" ht="24" customHeight="1">
      <c r="A22" s="102" t="s">
        <v>51</v>
      </c>
      <c r="B22" s="103"/>
      <c r="C22" s="103"/>
      <c r="D22" s="103"/>
      <c r="E22" s="103"/>
      <c r="F22" s="103"/>
      <c r="G22" s="104"/>
      <c r="H22" s="103"/>
      <c r="I22" s="103"/>
      <c r="J22" s="103"/>
    </row>
    <row r="23" spans="1:10" s="96" customFormat="1" ht="33.75" customHeight="1">
      <c r="A23" s="126" t="s">
        <v>57</v>
      </c>
      <c r="B23" s="127"/>
      <c r="C23" s="127"/>
      <c r="D23" s="127"/>
      <c r="E23" s="127"/>
      <c r="F23" s="127"/>
      <c r="G23" s="127"/>
      <c r="H23" s="127"/>
      <c r="I23" s="127"/>
      <c r="J23" s="127"/>
    </row>
    <row r="24" spans="1:10" s="96" customFormat="1" ht="17.25" customHeight="1">
      <c r="A24" s="128" t="s">
        <v>58</v>
      </c>
      <c r="B24" s="127"/>
      <c r="C24" s="127"/>
      <c r="D24" s="127"/>
      <c r="E24" s="127"/>
      <c r="F24" s="127"/>
      <c r="G24" s="127"/>
      <c r="H24" s="127"/>
      <c r="I24" s="127"/>
      <c r="J24" s="127"/>
    </row>
    <row r="25" spans="1:10" s="96" customFormat="1" ht="18" customHeight="1">
      <c r="A25" s="125" t="s">
        <v>59</v>
      </c>
      <c r="B25" s="125"/>
      <c r="C25" s="125"/>
      <c r="D25" s="125"/>
      <c r="E25" s="125"/>
      <c r="F25" s="125"/>
      <c r="G25" s="125"/>
      <c r="H25" s="125"/>
      <c r="I25" s="125"/>
      <c r="J25" s="125"/>
    </row>
    <row r="26" spans="1:10" s="96" customFormat="1" ht="19.5" customHeight="1">
      <c r="A26" s="125" t="s">
        <v>60</v>
      </c>
      <c r="B26" s="125"/>
      <c r="C26" s="125"/>
      <c r="D26" s="125"/>
      <c r="E26" s="125"/>
      <c r="F26" s="125"/>
      <c r="G26" s="125"/>
      <c r="H26" s="125"/>
      <c r="I26" s="125"/>
      <c r="J26" s="125"/>
    </row>
    <row r="27" s="105" customFormat="1" ht="15.75"/>
    <row r="28" s="105" customFormat="1" ht="15.75"/>
    <row r="29" s="105" customFormat="1" ht="15.75"/>
    <row r="30" s="105" customFormat="1" ht="15.75"/>
    <row r="31" s="105" customFormat="1" ht="15.75"/>
    <row r="32" s="105" customFormat="1" ht="15.75"/>
    <row r="33" s="105" customFormat="1" ht="15.75"/>
    <row r="34" s="105" customFormat="1" ht="15.75"/>
    <row r="35" s="105" customFormat="1" ht="15.75"/>
  </sheetData>
  <sheetProtection/>
  <mergeCells count="9">
    <mergeCell ref="A26:J26"/>
    <mergeCell ref="A23:J23"/>
    <mergeCell ref="A24:J24"/>
    <mergeCell ref="A5:K5"/>
    <mergeCell ref="A25:J25"/>
    <mergeCell ref="A1:J1"/>
    <mergeCell ref="A2:J3"/>
    <mergeCell ref="A7:J8"/>
    <mergeCell ref="A9:J10"/>
  </mergeCells>
  <printOptions/>
  <pageMargins left="0.7874015748031497" right="0.75" top="0.984251968503937" bottom="0.984251968503937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3.28125" style="13" customWidth="1"/>
    <col min="2" max="3" width="3.00390625" style="13" customWidth="1"/>
    <col min="4" max="4" width="31.28125" style="13" customWidth="1"/>
    <col min="5" max="5" width="4.28125" style="13" customWidth="1"/>
    <col min="6" max="6" width="4.421875" style="13" customWidth="1"/>
    <col min="7" max="7" width="7.00390625" style="14" customWidth="1"/>
    <col min="8" max="8" width="7.28125" style="13" customWidth="1"/>
    <col min="9" max="10" width="7.421875" style="13" customWidth="1"/>
    <col min="11" max="11" width="24.140625" style="13" customWidth="1"/>
    <col min="12" max="12" width="5.00390625" style="13" customWidth="1"/>
    <col min="13" max="13" width="4.8515625" style="13" customWidth="1"/>
    <col min="14" max="14" width="37.8515625" style="12" customWidth="1"/>
    <col min="15" max="16384" width="9.140625" style="12" customWidth="1"/>
  </cols>
  <sheetData>
    <row r="1" spans="1:14" ht="32.25" customHeight="1">
      <c r="A1" s="179" t="s">
        <v>68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4" ht="16.5" customHeight="1">
      <c r="A2" s="179" t="s">
        <v>31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ht="12" customHeight="1" thickBot="1"/>
    <row r="4" spans="1:14" ht="21" customHeight="1" thickBot="1">
      <c r="A4" s="180" t="s">
        <v>69</v>
      </c>
      <c r="B4" s="181"/>
      <c r="C4" s="181"/>
      <c r="D4" s="186" t="s">
        <v>0</v>
      </c>
      <c r="E4" s="189" t="s">
        <v>1</v>
      </c>
      <c r="F4" s="190" t="s">
        <v>2</v>
      </c>
      <c r="G4" s="155" t="s">
        <v>3</v>
      </c>
      <c r="H4" s="194" t="s">
        <v>15</v>
      </c>
      <c r="I4" s="159"/>
      <c r="J4" s="160"/>
      <c r="K4" s="159" t="s">
        <v>16</v>
      </c>
      <c r="L4" s="159"/>
      <c r="M4" s="160"/>
      <c r="N4" s="161" t="s">
        <v>17</v>
      </c>
    </row>
    <row r="5" spans="1:14" ht="20.25" customHeight="1">
      <c r="A5" s="182"/>
      <c r="B5" s="183"/>
      <c r="C5" s="183"/>
      <c r="D5" s="187"/>
      <c r="E5" s="168"/>
      <c r="F5" s="191"/>
      <c r="G5" s="193"/>
      <c r="H5" s="153" t="s">
        <v>66</v>
      </c>
      <c r="I5" s="155" t="s">
        <v>67</v>
      </c>
      <c r="J5" s="157" t="s">
        <v>13</v>
      </c>
      <c r="K5" s="170" t="s">
        <v>4</v>
      </c>
      <c r="L5" s="155" t="s">
        <v>18</v>
      </c>
      <c r="M5" s="168" t="s">
        <v>19</v>
      </c>
      <c r="N5" s="162"/>
    </row>
    <row r="6" spans="1:14" ht="72.75" customHeight="1" thickBot="1">
      <c r="A6" s="184"/>
      <c r="B6" s="185"/>
      <c r="C6" s="185"/>
      <c r="D6" s="188"/>
      <c r="E6" s="169"/>
      <c r="F6" s="192"/>
      <c r="G6" s="156"/>
      <c r="H6" s="154"/>
      <c r="I6" s="156"/>
      <c r="J6" s="158"/>
      <c r="K6" s="171"/>
      <c r="L6" s="167"/>
      <c r="M6" s="169"/>
      <c r="N6" s="163"/>
    </row>
    <row r="7" spans="1:14" s="15" customFormat="1" ht="18" customHeight="1">
      <c r="A7" s="38" t="s">
        <v>5</v>
      </c>
      <c r="B7" s="39" t="s">
        <v>5</v>
      </c>
      <c r="C7" s="30" t="s">
        <v>5</v>
      </c>
      <c r="D7" s="150" t="s">
        <v>42</v>
      </c>
      <c r="E7" s="24"/>
      <c r="F7" s="31" t="s">
        <v>41</v>
      </c>
      <c r="G7" s="3" t="s">
        <v>6</v>
      </c>
      <c r="H7" s="56">
        <v>100</v>
      </c>
      <c r="I7" s="56">
        <v>100</v>
      </c>
      <c r="J7" s="56">
        <v>100</v>
      </c>
      <c r="K7" s="61"/>
      <c r="L7" s="58"/>
      <c r="M7" s="64"/>
      <c r="N7" s="164" t="s">
        <v>26</v>
      </c>
    </row>
    <row r="8" spans="1:14" s="36" customFormat="1" ht="17.25" customHeight="1" thickBot="1">
      <c r="A8" s="32"/>
      <c r="B8" s="33"/>
      <c r="C8" s="34"/>
      <c r="D8" s="152"/>
      <c r="E8" s="53"/>
      <c r="F8" s="35"/>
      <c r="G8" s="54" t="s">
        <v>7</v>
      </c>
      <c r="H8" s="55">
        <f>SUM(H7:H7)</f>
        <v>100</v>
      </c>
      <c r="I8" s="2">
        <f>SUM(I7:I7)</f>
        <v>100</v>
      </c>
      <c r="J8" s="23">
        <f>SUM(J7:J7)</f>
        <v>100</v>
      </c>
      <c r="K8" s="63"/>
      <c r="L8" s="60"/>
      <c r="M8" s="66"/>
      <c r="N8" s="166"/>
    </row>
    <row r="9" spans="1:14" s="15" customFormat="1" ht="18" customHeight="1">
      <c r="A9" s="38" t="s">
        <v>5</v>
      </c>
      <c r="B9" s="39" t="s">
        <v>5</v>
      </c>
      <c r="C9" s="30" t="s">
        <v>8</v>
      </c>
      <c r="D9" s="150" t="s">
        <v>43</v>
      </c>
      <c r="E9" s="24"/>
      <c r="F9" s="31" t="s">
        <v>41</v>
      </c>
      <c r="G9" s="3" t="s">
        <v>6</v>
      </c>
      <c r="H9" s="56">
        <v>300</v>
      </c>
      <c r="I9" s="56">
        <v>300</v>
      </c>
      <c r="J9" s="113">
        <v>0</v>
      </c>
      <c r="K9" s="115" t="s">
        <v>44</v>
      </c>
      <c r="L9" s="92">
        <v>26</v>
      </c>
      <c r="M9" s="93">
        <v>0</v>
      </c>
      <c r="N9" s="172" t="s">
        <v>71</v>
      </c>
    </row>
    <row r="10" spans="1:14" s="36" customFormat="1" ht="26.25" customHeight="1" thickBot="1">
      <c r="A10" s="32"/>
      <c r="B10" s="33"/>
      <c r="C10" s="34"/>
      <c r="D10" s="152"/>
      <c r="E10" s="53"/>
      <c r="F10" s="35"/>
      <c r="G10" s="54" t="s">
        <v>7</v>
      </c>
      <c r="H10" s="55">
        <f>SUM(H9:H9)</f>
        <v>300</v>
      </c>
      <c r="I10" s="2">
        <f>SUM(I9:I9)</f>
        <v>300</v>
      </c>
      <c r="J10" s="114">
        <f>SUM(J9:J9)</f>
        <v>0</v>
      </c>
      <c r="K10" s="116" t="s">
        <v>45</v>
      </c>
      <c r="L10" s="94">
        <v>26</v>
      </c>
      <c r="M10" s="95">
        <v>0</v>
      </c>
      <c r="N10" s="173"/>
    </row>
    <row r="11" spans="1:14" s="36" customFormat="1" ht="17.25" customHeight="1">
      <c r="A11" s="28" t="s">
        <v>5</v>
      </c>
      <c r="B11" s="29" t="s">
        <v>8</v>
      </c>
      <c r="C11" s="30" t="s">
        <v>5</v>
      </c>
      <c r="D11" s="150" t="s">
        <v>48</v>
      </c>
      <c r="E11" s="87"/>
      <c r="F11" s="37" t="s">
        <v>41</v>
      </c>
      <c r="G11" s="1" t="s">
        <v>6</v>
      </c>
      <c r="H11" s="89">
        <v>438</v>
      </c>
      <c r="I11" s="90">
        <v>438</v>
      </c>
      <c r="J11" s="1">
        <v>307</v>
      </c>
      <c r="K11" s="174" t="s">
        <v>49</v>
      </c>
      <c r="L11" s="91">
        <v>15</v>
      </c>
      <c r="M11" s="65">
        <v>15</v>
      </c>
      <c r="N11" s="164" t="s">
        <v>50</v>
      </c>
    </row>
    <row r="12" spans="1:14" s="36" customFormat="1" ht="17.25" customHeight="1" thickBot="1">
      <c r="A12" s="81"/>
      <c r="B12" s="82"/>
      <c r="C12" s="83"/>
      <c r="D12" s="152"/>
      <c r="E12" s="88"/>
      <c r="F12" s="35"/>
      <c r="G12" s="84" t="s">
        <v>7</v>
      </c>
      <c r="H12" s="85">
        <f>SUM(H11)</f>
        <v>438</v>
      </c>
      <c r="I12" s="86">
        <f>SUM(I11)</f>
        <v>438</v>
      </c>
      <c r="J12" s="5">
        <f>SUM(J11)</f>
        <v>307</v>
      </c>
      <c r="K12" s="175"/>
      <c r="L12" s="69"/>
      <c r="M12" s="65"/>
      <c r="N12" s="166"/>
    </row>
    <row r="13" spans="1:14" s="15" customFormat="1" ht="27" customHeight="1">
      <c r="A13" s="38" t="s">
        <v>5</v>
      </c>
      <c r="B13" s="39" t="s">
        <v>9</v>
      </c>
      <c r="C13" s="79" t="s">
        <v>5</v>
      </c>
      <c r="D13" s="150" t="s">
        <v>35</v>
      </c>
      <c r="E13" s="24"/>
      <c r="F13" s="31" t="s">
        <v>32</v>
      </c>
      <c r="G13" s="3" t="s">
        <v>6</v>
      </c>
      <c r="H13" s="56">
        <v>912.6</v>
      </c>
      <c r="I13" s="56">
        <v>912.6</v>
      </c>
      <c r="J13" s="56">
        <v>912.6</v>
      </c>
      <c r="K13" s="71" t="s">
        <v>37</v>
      </c>
      <c r="L13" s="70">
        <v>25</v>
      </c>
      <c r="M13" s="64">
        <v>25</v>
      </c>
      <c r="N13" s="73"/>
    </row>
    <row r="14" spans="1:14" s="15" customFormat="1" ht="38.25" customHeight="1">
      <c r="A14" s="28"/>
      <c r="B14" s="29"/>
      <c r="C14" s="80"/>
      <c r="D14" s="151"/>
      <c r="E14" s="24"/>
      <c r="F14" s="31"/>
      <c r="G14" s="11" t="s">
        <v>34</v>
      </c>
      <c r="H14" s="67">
        <v>6.6</v>
      </c>
      <c r="I14" s="67">
        <v>6.6</v>
      </c>
      <c r="J14" s="48">
        <v>0</v>
      </c>
      <c r="K14" s="72" t="s">
        <v>38</v>
      </c>
      <c r="L14" s="59">
        <v>109</v>
      </c>
      <c r="M14" s="4">
        <v>109</v>
      </c>
      <c r="N14" s="77" t="s">
        <v>61</v>
      </c>
    </row>
    <row r="15" spans="1:14" s="15" customFormat="1" ht="63.75" customHeight="1">
      <c r="A15" s="28"/>
      <c r="B15" s="29"/>
      <c r="C15" s="80"/>
      <c r="D15" s="151"/>
      <c r="E15" s="24"/>
      <c r="F15" s="31"/>
      <c r="G15" s="11" t="s">
        <v>36</v>
      </c>
      <c r="H15" s="67">
        <v>46.6</v>
      </c>
      <c r="I15" s="67">
        <v>46.6</v>
      </c>
      <c r="J15" s="48">
        <v>17.2</v>
      </c>
      <c r="K15" s="62"/>
      <c r="L15" s="59"/>
      <c r="M15" s="75"/>
      <c r="N15" s="74" t="s">
        <v>47</v>
      </c>
    </row>
    <row r="16" spans="1:14" s="15" customFormat="1" ht="18" customHeight="1">
      <c r="A16" s="40"/>
      <c r="B16" s="41"/>
      <c r="C16" s="42"/>
      <c r="D16" s="151"/>
      <c r="E16" s="24"/>
      <c r="F16" s="31"/>
      <c r="G16" s="11" t="s">
        <v>33</v>
      </c>
      <c r="H16" s="57"/>
      <c r="I16" s="57">
        <v>6.5</v>
      </c>
      <c r="J16" s="57">
        <v>6.5</v>
      </c>
      <c r="K16" s="62"/>
      <c r="L16" s="76"/>
      <c r="M16" s="4"/>
      <c r="N16" s="148"/>
    </row>
    <row r="17" spans="1:14" s="36" customFormat="1" ht="18" customHeight="1" thickBot="1">
      <c r="A17" s="32"/>
      <c r="B17" s="33"/>
      <c r="C17" s="34"/>
      <c r="D17" s="152"/>
      <c r="E17" s="53"/>
      <c r="F17" s="35"/>
      <c r="G17" s="54" t="s">
        <v>7</v>
      </c>
      <c r="H17" s="55">
        <f>SUM(H13:H16)</f>
        <v>965.8000000000001</v>
      </c>
      <c r="I17" s="2">
        <f>SUM(I13:I16)</f>
        <v>972.3000000000001</v>
      </c>
      <c r="J17" s="23">
        <f>SUM(J13:J16)</f>
        <v>936.3000000000001</v>
      </c>
      <c r="K17" s="68"/>
      <c r="L17" s="69"/>
      <c r="M17" s="16"/>
      <c r="N17" s="149"/>
    </row>
    <row r="18" spans="1:14" s="15" customFormat="1" ht="18" customHeight="1">
      <c r="A18" s="38" t="s">
        <v>5</v>
      </c>
      <c r="B18" s="39" t="s">
        <v>9</v>
      </c>
      <c r="C18" s="30" t="s">
        <v>8</v>
      </c>
      <c r="D18" s="150" t="s">
        <v>27</v>
      </c>
      <c r="E18" s="24"/>
      <c r="F18" s="31" t="s">
        <v>21</v>
      </c>
      <c r="G18" s="3" t="s">
        <v>6</v>
      </c>
      <c r="H18" s="56">
        <v>78.1</v>
      </c>
      <c r="I18" s="56">
        <v>67.6</v>
      </c>
      <c r="J18" s="56">
        <v>67.6</v>
      </c>
      <c r="K18" s="61" t="s">
        <v>28</v>
      </c>
      <c r="L18" s="58">
        <v>1</v>
      </c>
      <c r="M18" s="64">
        <v>1</v>
      </c>
      <c r="N18" s="164" t="s">
        <v>22</v>
      </c>
    </row>
    <row r="19" spans="1:14" s="15" customFormat="1" ht="18" customHeight="1">
      <c r="A19" s="40"/>
      <c r="B19" s="41"/>
      <c r="C19" s="52"/>
      <c r="D19" s="151"/>
      <c r="E19" s="24"/>
      <c r="F19" s="31"/>
      <c r="G19" s="11" t="s">
        <v>20</v>
      </c>
      <c r="H19" s="57">
        <v>234.2</v>
      </c>
      <c r="I19" s="57">
        <v>203</v>
      </c>
      <c r="J19" s="57">
        <v>203</v>
      </c>
      <c r="K19" s="62" t="s">
        <v>29</v>
      </c>
      <c r="L19" s="59">
        <v>1</v>
      </c>
      <c r="M19" s="65">
        <v>1</v>
      </c>
      <c r="N19" s="165"/>
    </row>
    <row r="20" spans="1:14" s="36" customFormat="1" ht="17.25" customHeight="1" thickBot="1">
      <c r="A20" s="32"/>
      <c r="B20" s="33"/>
      <c r="C20" s="34"/>
      <c r="D20" s="152"/>
      <c r="E20" s="53"/>
      <c r="F20" s="35"/>
      <c r="G20" s="54" t="s">
        <v>7</v>
      </c>
      <c r="H20" s="55">
        <f>SUM(H18:H19)</f>
        <v>312.29999999999995</v>
      </c>
      <c r="I20" s="2">
        <f>SUM(I18:I19)</f>
        <v>270.6</v>
      </c>
      <c r="J20" s="23">
        <f>SUM(J18:J19)</f>
        <v>270.6</v>
      </c>
      <c r="K20" s="63" t="s">
        <v>30</v>
      </c>
      <c r="L20" s="60">
        <v>2</v>
      </c>
      <c r="M20" s="66">
        <v>2</v>
      </c>
      <c r="N20" s="166"/>
    </row>
    <row r="21" spans="1:14" s="15" customFormat="1" ht="16.5" customHeight="1" thickBot="1">
      <c r="A21" s="108" t="s">
        <v>63</v>
      </c>
      <c r="B21" s="107"/>
      <c r="C21" s="107"/>
      <c r="D21" s="107"/>
      <c r="E21" s="176" t="s">
        <v>64</v>
      </c>
      <c r="F21" s="176"/>
      <c r="G21" s="177"/>
      <c r="H21" s="44">
        <f>H20+H17+H10+H8+H12</f>
        <v>2116.1</v>
      </c>
      <c r="I21" s="117">
        <f>I20+I17+I10+I8+I12</f>
        <v>2080.9</v>
      </c>
      <c r="J21" s="44">
        <f>J20+J17+J10+J8+J12</f>
        <v>1613.9</v>
      </c>
      <c r="K21" s="45"/>
      <c r="L21" s="118"/>
      <c r="M21" s="46"/>
      <c r="N21" s="47"/>
    </row>
    <row r="22" spans="1:14" s="15" customFormat="1" ht="16.5" customHeight="1">
      <c r="A22" s="119"/>
      <c r="B22" s="120"/>
      <c r="C22" s="120"/>
      <c r="D22" s="120"/>
      <c r="E22" s="121"/>
      <c r="F22" s="121"/>
      <c r="G22" s="121"/>
      <c r="H22" s="122"/>
      <c r="I22" s="122"/>
      <c r="J22" s="122"/>
      <c r="K22" s="123"/>
      <c r="L22" s="24"/>
      <c r="M22" s="24"/>
      <c r="N22" s="124"/>
    </row>
    <row r="23" spans="1:14" s="15" customFormat="1" ht="15.75" customHeight="1">
      <c r="A23" s="178" t="s">
        <v>65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</row>
    <row r="24" spans="1:14" ht="15" customHeight="1" thickBot="1">
      <c r="A24" s="109" t="s">
        <v>70</v>
      </c>
      <c r="B24" s="110"/>
      <c r="C24" s="110"/>
      <c r="D24" s="110"/>
      <c r="E24" s="110"/>
      <c r="F24" s="110"/>
      <c r="G24" s="110"/>
      <c r="H24" s="111"/>
      <c r="I24" s="111"/>
      <c r="J24" s="111"/>
      <c r="K24" s="112"/>
      <c r="L24" s="112"/>
      <c r="M24" s="112"/>
      <c r="N24" s="112"/>
    </row>
    <row r="25" spans="1:13" ht="87" customHeight="1" thickBot="1">
      <c r="A25" s="140" t="s">
        <v>11</v>
      </c>
      <c r="B25" s="141"/>
      <c r="C25" s="141"/>
      <c r="D25" s="141"/>
      <c r="E25" s="141"/>
      <c r="F25" s="141"/>
      <c r="G25" s="142"/>
      <c r="H25" s="49" t="s">
        <v>10</v>
      </c>
      <c r="I25" s="17" t="s">
        <v>14</v>
      </c>
      <c r="J25" s="17" t="s">
        <v>13</v>
      </c>
      <c r="K25" s="78"/>
      <c r="L25" s="18"/>
      <c r="M25" s="18"/>
    </row>
    <row r="26" spans="1:10" ht="12" customHeight="1" thickBot="1">
      <c r="A26" s="143" t="s">
        <v>12</v>
      </c>
      <c r="B26" s="143"/>
      <c r="C26" s="143"/>
      <c r="D26" s="143"/>
      <c r="E26" s="143"/>
      <c r="F26" s="143"/>
      <c r="G26" s="144"/>
      <c r="H26" s="6">
        <f>SUM(H27:H31)</f>
        <v>2116.0999999999995</v>
      </c>
      <c r="I26" s="19">
        <f>SUM(I27:I31)</f>
        <v>2080.8999999999996</v>
      </c>
      <c r="J26" s="19">
        <f>SUM(J27:J31)</f>
        <v>1613.8999999999999</v>
      </c>
    </row>
    <row r="27" spans="1:10" ht="12" customHeight="1">
      <c r="A27" s="136" t="s">
        <v>23</v>
      </c>
      <c r="B27" s="136"/>
      <c r="C27" s="136"/>
      <c r="D27" s="136"/>
      <c r="E27" s="136"/>
      <c r="F27" s="136"/>
      <c r="G27" s="137"/>
      <c r="H27" s="50">
        <f>SUMIF(G7:G19,"sb",H7:H19)</f>
        <v>1828.6999999999998</v>
      </c>
      <c r="I27" s="7">
        <f>SUMIF(G7:G19,"sb",I7:I19)</f>
        <v>1818.1999999999998</v>
      </c>
      <c r="J27" s="7">
        <f>SUMIF(G7:G19,"sb",J7:J19)</f>
        <v>1387.1999999999998</v>
      </c>
    </row>
    <row r="28" spans="1:10" ht="12" customHeight="1">
      <c r="A28" s="145" t="s">
        <v>40</v>
      </c>
      <c r="B28" s="146"/>
      <c r="C28" s="146"/>
      <c r="D28" s="146"/>
      <c r="E28" s="146"/>
      <c r="F28" s="146"/>
      <c r="G28" s="147"/>
      <c r="H28" s="25">
        <f>SUMIF(G7:G19,"sb(sp)",H7:H19)</f>
        <v>6.6</v>
      </c>
      <c r="I28" s="43">
        <f>SUMIF(G7:G19,"sb(sp)",I7:I19)</f>
        <v>6.6</v>
      </c>
      <c r="J28" s="43">
        <f>SUMIF(G7:G19,"sb(sp)",J7:J19)</f>
        <v>0</v>
      </c>
    </row>
    <row r="29" spans="1:10" ht="12" customHeight="1">
      <c r="A29" s="145" t="s">
        <v>39</v>
      </c>
      <c r="B29" s="146"/>
      <c r="C29" s="146"/>
      <c r="D29" s="146"/>
      <c r="E29" s="146"/>
      <c r="F29" s="146"/>
      <c r="G29" s="147"/>
      <c r="H29" s="25">
        <f>SUMIF(G7:G19,"sb(ta)",H7:H19)</f>
        <v>0</v>
      </c>
      <c r="I29" s="43">
        <f>SUMIF(G7:G19,"sb(ta)",I7:I19)</f>
        <v>6.5</v>
      </c>
      <c r="J29" s="43">
        <f>SUMIF(G7:G19,"sb(ta)",J7:J19)</f>
        <v>6.5</v>
      </c>
    </row>
    <row r="30" spans="1:10" ht="12" customHeight="1">
      <c r="A30" s="145" t="s">
        <v>46</v>
      </c>
      <c r="B30" s="146"/>
      <c r="C30" s="146"/>
      <c r="D30" s="146"/>
      <c r="E30" s="146"/>
      <c r="F30" s="146"/>
      <c r="G30" s="147"/>
      <c r="H30" s="25">
        <f>SUMIF(G7:G19,"sb(spn)",H7:H19)</f>
        <v>46.6</v>
      </c>
      <c r="I30" s="43">
        <f>SUMIF(G7:G19,"sb(spn)",I7:I19)</f>
        <v>46.6</v>
      </c>
      <c r="J30" s="43">
        <f>SUMIF(G7:G19,"sb(spn)",J7:J19)</f>
        <v>17.2</v>
      </c>
    </row>
    <row r="31" spans="1:10" ht="25.5" customHeight="1" thickBot="1">
      <c r="A31" s="138" t="s">
        <v>25</v>
      </c>
      <c r="B31" s="138"/>
      <c r="C31" s="138"/>
      <c r="D31" s="138"/>
      <c r="E31" s="138"/>
      <c r="F31" s="138"/>
      <c r="G31" s="139"/>
      <c r="H31" s="26">
        <f>SUMIF(G7:G19,"sb(es)",H7:H19)</f>
        <v>234.2</v>
      </c>
      <c r="I31" s="27">
        <f>SUMIF(G7:G19,"sb(es)",I7:I19)</f>
        <v>203</v>
      </c>
      <c r="J31" s="27">
        <f>SUMIF(G7:G19,"sb(es)",J7:J19)</f>
        <v>203</v>
      </c>
    </row>
    <row r="32" spans="1:10" ht="12" customHeight="1" thickBot="1">
      <c r="A32" s="134" t="s">
        <v>24</v>
      </c>
      <c r="B32" s="134"/>
      <c r="C32" s="134"/>
      <c r="D32" s="134"/>
      <c r="E32" s="134"/>
      <c r="F32" s="134"/>
      <c r="G32" s="135"/>
      <c r="H32" s="51">
        <f>H26</f>
        <v>2116.0999999999995</v>
      </c>
      <c r="I32" s="8">
        <f>I26</f>
        <v>2080.8999999999996</v>
      </c>
      <c r="J32" s="9">
        <f>J26</f>
        <v>1613.8999999999999</v>
      </c>
    </row>
    <row r="33" spans="3:10" ht="12" customHeight="1">
      <c r="C33" s="15"/>
      <c r="D33" s="10"/>
      <c r="E33" s="20"/>
      <c r="F33" s="20"/>
      <c r="G33" s="21"/>
      <c r="H33" s="22"/>
      <c r="I33" s="22"/>
      <c r="J33" s="22"/>
    </row>
  </sheetData>
  <sheetProtection/>
  <mergeCells count="37">
    <mergeCell ref="E21:G21"/>
    <mergeCell ref="A23:N23"/>
    <mergeCell ref="A1:N1"/>
    <mergeCell ref="A2:N2"/>
    <mergeCell ref="A4:C6"/>
    <mergeCell ref="D4:D6"/>
    <mergeCell ref="E4:E6"/>
    <mergeCell ref="F4:F6"/>
    <mergeCell ref="G4:G6"/>
    <mergeCell ref="H4:J4"/>
    <mergeCell ref="K4:M4"/>
    <mergeCell ref="N4:N6"/>
    <mergeCell ref="N18:N20"/>
    <mergeCell ref="L5:L6"/>
    <mergeCell ref="M5:M6"/>
    <mergeCell ref="K5:K6"/>
    <mergeCell ref="N7:N8"/>
    <mergeCell ref="N9:N10"/>
    <mergeCell ref="K11:K12"/>
    <mergeCell ref="N11:N12"/>
    <mergeCell ref="N16:N17"/>
    <mergeCell ref="D18:D20"/>
    <mergeCell ref="H5:H6"/>
    <mergeCell ref="I5:I6"/>
    <mergeCell ref="J5:J6"/>
    <mergeCell ref="D13:D17"/>
    <mergeCell ref="D7:D8"/>
    <mergeCell ref="D9:D10"/>
    <mergeCell ref="D11:D12"/>
    <mergeCell ref="A32:G32"/>
    <mergeCell ref="A27:G27"/>
    <mergeCell ref="A31:G31"/>
    <mergeCell ref="A25:G25"/>
    <mergeCell ref="A26:G26"/>
    <mergeCell ref="A28:G28"/>
    <mergeCell ref="A29:G29"/>
    <mergeCell ref="A30:G30"/>
  </mergeCells>
  <printOptions/>
  <pageMargins left="0.75" right="0.75" top="0.984251968503937" bottom="0.984251968503937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I.Steponaviciene</dc:creator>
  <cp:keywords/>
  <dc:description/>
  <cp:lastModifiedBy>Snieguole Kacerauskaite</cp:lastModifiedBy>
  <cp:lastPrinted>2008-03-31T12:23:52Z</cp:lastPrinted>
  <dcterms:created xsi:type="dcterms:W3CDTF">2004-10-18T12:29:42Z</dcterms:created>
  <dcterms:modified xsi:type="dcterms:W3CDTF">2012-09-18T08:03:30Z</dcterms:modified>
  <cp:category/>
  <cp:version/>
  <cp:contentType/>
  <cp:contentStatus/>
</cp:coreProperties>
</file>