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05" windowHeight="6705" tabRatio="599" activeTab="0"/>
  </bookViews>
  <sheets>
    <sheet name="APRAŠYMAS" sheetId="1" r:id="rId1"/>
    <sheet name="RODIKLIAI" sheetId="2" r:id="rId2"/>
  </sheets>
  <definedNames/>
  <calcPr fullCalcOnLoad="1"/>
</workbook>
</file>

<file path=xl/sharedStrings.xml><?xml version="1.0" encoding="utf-8"?>
<sst xmlns="http://schemas.openxmlformats.org/spreadsheetml/2006/main" count="87" uniqueCount="66">
  <si>
    <t>Priemonės pavadinimas</t>
  </si>
  <si>
    <t>Priemonės požymis</t>
  </si>
  <si>
    <t>Priemonės vykdytojo kodas</t>
  </si>
  <si>
    <t>Finansavimo šaltinis</t>
  </si>
  <si>
    <t>pavadinimas</t>
  </si>
  <si>
    <t>01</t>
  </si>
  <si>
    <t>SB</t>
  </si>
  <si>
    <t>Iš viso:</t>
  </si>
  <si>
    <t>02</t>
  </si>
  <si>
    <t>04</t>
  </si>
  <si>
    <t>05</t>
  </si>
  <si>
    <t>2007 m. patvirtinta KMT</t>
  </si>
  <si>
    <t>Finansavimo šaltiniai</t>
  </si>
  <si>
    <t>SAVIVALDYBĖS  LĖŠOS</t>
  </si>
  <si>
    <t>2007 m. panaudotos lėšos (kasinės išlaidos)</t>
  </si>
  <si>
    <t>2007 m. metinis  planas įskaitant patikslinimus</t>
  </si>
  <si>
    <t>Asignavimai (tūkst. Lt)</t>
  </si>
  <si>
    <t>Produkto kriterijus</t>
  </si>
  <si>
    <t>Paaiškinimas dėl nukrypimo nuo produkto vertinimo kriterijaus plano</t>
  </si>
  <si>
    <t>planuotos reikšmės</t>
  </si>
  <si>
    <t>faktinės reikšmės</t>
  </si>
  <si>
    <t>SB(ES)</t>
  </si>
  <si>
    <t>4.3</t>
  </si>
  <si>
    <t>Kt</t>
  </si>
  <si>
    <t>07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</si>
  <si>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</si>
  <si>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</si>
  <si>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t>IŠ VISO:</t>
  </si>
  <si>
    <r>
      <t xml:space="preserve">Kiti finansavimo šaltiniai </t>
    </r>
    <r>
      <rPr>
        <b/>
        <sz val="9"/>
        <rFont val="Times New Roman"/>
        <family val="1"/>
      </rPr>
      <t>Kt</t>
    </r>
  </si>
  <si>
    <t>Iš viso priemonėms:</t>
  </si>
  <si>
    <r>
      <t xml:space="preserve">Savivaldybės biudžeto аpyvartos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</si>
  <si>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Daugiabučių namų savininkų bendrijų (DNSB), modernizuojančių bendrojo naudojimo objektus, rėmimas</t>
  </si>
  <si>
    <t>2.1</t>
  </si>
  <si>
    <t>Paremta DNSB (skaičius vnt.)</t>
  </si>
  <si>
    <t xml:space="preserve">Dalyvavimas projekte "BEEN (Energijos efektyvumo priemonės Baltijos regiono daugiabučiuose namuose)" </t>
  </si>
  <si>
    <t>Įgyvendintas demonstracinis projektas</t>
  </si>
  <si>
    <t xml:space="preserve">Gyvenamųjų namų kvartalų sklypų ribų planų parengimas, renovacija </t>
  </si>
  <si>
    <t>3.1</t>
  </si>
  <si>
    <t>PRIEMONIŲ ĮGYVENDINIMO ATASKAITA</t>
  </si>
  <si>
    <t xml:space="preserve"> PRIEMONIŲ ĮGYVENDINIMO ATASKAITA</t>
  </si>
  <si>
    <t>Parengti gyvenamųjų kvartalų sklypų ribų planai (komplektas)</t>
  </si>
  <si>
    <r>
      <t>Paremta mažiau DNSB, nes buvo pateikta mažiau paraiškų. Paremtos šios DNSB: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„Disvitis“, „Slėnis“, „Tauras“, „Audronaša“, „Taika“, „Brigantina“, „Debrecenas 26“, “Tauras”, “Danės vingis”, “Flora”.</t>
    </r>
  </si>
  <si>
    <t>Daugiabučių namų vaikų žaidimų aikštelių remontas</t>
  </si>
  <si>
    <t>Suremontuotų aikštelių skaičius</t>
  </si>
  <si>
    <t>Priemonė neįvykdyta, nes neatsirado kitų šaltinių lėšų.</t>
  </si>
  <si>
    <t>Šilumos teikimo specialiojo plano ir šilumos šaltinių naudojimo reglamento koregavimas</t>
  </si>
  <si>
    <t>Parengtas planas</t>
  </si>
  <si>
    <t>Programoje 2007 m. numatyta:</t>
  </si>
  <si>
    <t>Faktiškai įvykdyta</t>
  </si>
  <si>
    <t>Neįvykdyta pagal planą</t>
  </si>
  <si>
    <t>Dalinai įvykdyta</t>
  </si>
  <si>
    <t>1 TIKSLAS. Modernizuoti ir atnaujinti esamą miesto gyvenamąjį fondą</t>
  </si>
  <si>
    <t>01 UŽDAVINYS. Skatinti daugiabučių namų savininkų bendrijų (DNSB) kūrimąsi</t>
  </si>
  <si>
    <t xml:space="preserve">02 UŽDAVINYS. Sudaryti sąlygas esamo gyvenamojo fondo ir aplinkos atnaujinimui </t>
  </si>
  <si>
    <t xml:space="preserve"> 2007 M. KLAIPĖDOS MIESTO SAVIVALDYBĖS ADMINISTRACIJOS                                 
DAUGIABUČIŲ NAMŲ IR JŲ APLINKOS MODERNIZAVIMO SKATINIMO PROGRAMOS (NR.17)</t>
  </si>
  <si>
    <r>
      <t xml:space="preserve">Asignavimų valdytojas: </t>
    </r>
    <r>
      <rPr>
        <sz val="12"/>
        <rFont val="Times New Roman"/>
        <family val="1"/>
      </rPr>
      <t xml:space="preserve">Klaipėdos miesto savivaldybės administracija </t>
    </r>
  </si>
  <si>
    <r>
      <t xml:space="preserve">Programą vykdė: </t>
    </r>
    <r>
      <rPr>
        <sz val="12"/>
        <rFont val="Times New Roman"/>
        <family val="1"/>
      </rPr>
      <t xml:space="preserve">Butų ūkio ir energetikos skyrius, Investicijų ir verslo plėtros skyrius
</t>
    </r>
  </si>
  <si>
    <t xml:space="preserve"> 2007 M. KLAIPĖDOS MIESTO SAVIVALDYBĖS                                  
DAUGIABUČIŲ NAMŲ IR JŲ APLINKOS MODERNIZAVIMO SKATINIMO PROGRAMOS (NR.17)
</t>
  </si>
  <si>
    <t>2007 m. patvirtinta KMT*</t>
  </si>
  <si>
    <t>2007 m. metinis  planas įskaitant patikslinimus**</t>
  </si>
  <si>
    <t>Programos priemonės kodas</t>
  </si>
  <si>
    <t xml:space="preserve">* pagal Klaipėdos miesto savivaldybės tarybos 2007-01-18 sprendimą Nr. T2-1;
</t>
  </si>
  <si>
    <r>
      <t>2007 m.</t>
    </r>
    <r>
      <rPr>
        <sz val="12"/>
        <rFont val="Times New Roman"/>
        <family val="1"/>
      </rPr>
      <t xml:space="preserve"> planuota įvykdyti 5 priemones. Faktiškai įvykdytos pagal planą 2 priemonės (40 proc.), neįvykdytos 2 priemonės (40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proc.), iš dalies įvykdyta 1 priemonė (20 proc.).</t>
    </r>
  </si>
  <si>
    <t>** pagal Klaipėdos miesto savivaldybės tarybos 2007-12-20 sprendimą Nr. T2-409.</t>
  </si>
  <si>
    <t xml:space="preserve">Įgyvendintas demonstracinis projektas Klaipėdoje - parengta techninė dokumentacija tipiniams daugiabučiams namams renovuoti, atlikti 9 energetiniai auditai, parengti 3 tipiniai investiciniai ir 3 tipiniai techniniai projektai. Įvertinus pagrindinio partnerio organizuojamų susitikimų temų aktualumą, dalyvavimo būtinybę bei galimybes, vykta ne į visas komandiruotes. Projekto susitikimai vyko Klaipėdos savivaldybės patalpose, todėl nepanaudotos išlaidos, numatytos projekto susitikimams organizuoti.  
</t>
  </si>
  <si>
    <t>Pagal 2006-12-11 sutartį Nr. J4-1211 teritorijos tarp Taikos pr., Kauno g., Šilutės pl. ir Paryžiaus Komunos detalusis planas turi būti baigtas 2008 m. vasario mėn.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</si>
</sst>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7]yyyy\ &quot;m.&quot;\ mmmm\ d\ &quot;d.&quot;"/>
    <numFmt numFmtId="188" formatCode="#,##0.0"/>
  </numFmts>
  <fonts count="51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5.2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80" fontId="5" fillId="33" borderId="15" xfId="0" applyNumberFormat="1" applyFont="1" applyFill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180" fontId="5" fillId="34" borderId="16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textRotation="90" wrapText="1"/>
    </xf>
    <xf numFmtId="180" fontId="1" fillId="0" borderId="0" xfId="0" applyNumberFormat="1" applyFont="1" applyAlignment="1">
      <alignment vertical="top"/>
    </xf>
    <xf numFmtId="180" fontId="5" fillId="33" borderId="1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0" fontId="5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top" wrapText="1"/>
    </xf>
    <xf numFmtId="180" fontId="1" fillId="0" borderId="20" xfId="0" applyNumberFormat="1" applyFont="1" applyBorder="1" applyAlignment="1">
      <alignment horizontal="center" vertical="top"/>
    </xf>
    <xf numFmtId="180" fontId="1" fillId="0" borderId="0" xfId="0" applyNumberFormat="1" applyFont="1" applyBorder="1" applyAlignment="1">
      <alignment horizontal="center" vertical="top"/>
    </xf>
    <xf numFmtId="180" fontId="5" fillId="33" borderId="16" xfId="0" applyNumberFormat="1" applyFont="1" applyFill="1" applyBorder="1" applyAlignment="1">
      <alignment horizontal="center" vertical="top"/>
    </xf>
    <xf numFmtId="180" fontId="1" fillId="0" borderId="13" xfId="0" applyNumberFormat="1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80" fontId="1" fillId="0" borderId="23" xfId="0" applyNumberFormat="1" applyFont="1" applyFill="1" applyBorder="1" applyAlignment="1">
      <alignment horizontal="center" wrapText="1"/>
    </xf>
    <xf numFmtId="180" fontId="1" fillId="0" borderId="24" xfId="0" applyNumberFormat="1" applyFont="1" applyFill="1" applyBorder="1" applyAlignment="1">
      <alignment horizontal="center" wrapText="1"/>
    </xf>
    <xf numFmtId="180" fontId="1" fillId="0" borderId="2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/>
    </xf>
    <xf numFmtId="180" fontId="1" fillId="0" borderId="26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80" fontId="5" fillId="34" borderId="16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88" fontId="5" fillId="0" borderId="3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180" fontId="1" fillId="0" borderId="10" xfId="0" applyNumberFormat="1" applyFont="1" applyFill="1" applyBorder="1" applyAlignment="1">
      <alignment horizontal="center" vertical="top"/>
    </xf>
    <xf numFmtId="180" fontId="1" fillId="0" borderId="31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center" textRotation="90" wrapText="1"/>
    </xf>
    <xf numFmtId="180" fontId="1" fillId="0" borderId="32" xfId="0" applyNumberFormat="1" applyFont="1" applyBorder="1" applyAlignment="1">
      <alignment horizontal="center" vertical="top"/>
    </xf>
    <xf numFmtId="180" fontId="5" fillId="34" borderId="15" xfId="0" applyNumberFormat="1" applyFont="1" applyFill="1" applyBorder="1" applyAlignment="1">
      <alignment horizontal="center" vertical="top"/>
    </xf>
    <xf numFmtId="180" fontId="1" fillId="0" borderId="3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top" textRotation="90" wrapText="1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left" vertical="top" wrapText="1" shrinkToFit="1"/>
    </xf>
    <xf numFmtId="180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 wrapText="1"/>
    </xf>
    <xf numFmtId="180" fontId="1" fillId="36" borderId="10" xfId="0" applyNumberFormat="1" applyFont="1" applyFill="1" applyBorder="1" applyAlignment="1">
      <alignment horizontal="center" vertical="top"/>
    </xf>
    <xf numFmtId="180" fontId="1" fillId="36" borderId="35" xfId="0" applyNumberFormat="1" applyFont="1" applyFill="1" applyBorder="1" applyAlignment="1">
      <alignment horizontal="center" vertical="top"/>
    </xf>
    <xf numFmtId="180" fontId="1" fillId="36" borderId="31" xfId="0" applyNumberFormat="1" applyFont="1" applyFill="1" applyBorder="1" applyAlignment="1">
      <alignment horizontal="center" vertical="top"/>
    </xf>
    <xf numFmtId="180" fontId="1" fillId="36" borderId="36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88" fontId="5" fillId="0" borderId="14" xfId="0" applyNumberFormat="1" applyFont="1" applyFill="1" applyBorder="1" applyAlignment="1">
      <alignment horizontal="center"/>
    </xf>
    <xf numFmtId="188" fontId="5" fillId="0" borderId="2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/>
    </xf>
    <xf numFmtId="188" fontId="1" fillId="0" borderId="38" xfId="0" applyNumberFormat="1" applyFont="1" applyFill="1" applyBorder="1" applyAlignment="1">
      <alignment horizontal="center" vertical="top"/>
    </xf>
    <xf numFmtId="49" fontId="1" fillId="35" borderId="39" xfId="0" applyNumberFormat="1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center" vertical="top"/>
    </xf>
    <xf numFmtId="9" fontId="1" fillId="35" borderId="13" xfId="56" applyFont="1" applyFill="1" applyBorder="1" applyAlignment="1">
      <alignment horizontal="left" vertical="top" wrapText="1" shrinkToFit="1"/>
    </xf>
    <xf numFmtId="180" fontId="5" fillId="33" borderId="29" xfId="0" applyNumberFormat="1" applyFont="1" applyFill="1" applyBorder="1" applyAlignment="1">
      <alignment horizontal="center" vertical="top"/>
    </xf>
    <xf numFmtId="180" fontId="5" fillId="33" borderId="17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vertical="top"/>
    </xf>
    <xf numFmtId="0" fontId="13" fillId="0" borderId="0" xfId="0" applyFont="1" applyFill="1" applyBorder="1" applyAlignment="1">
      <alignment horizontal="left" vertical="top"/>
    </xf>
    <xf numFmtId="180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34" borderId="40" xfId="0" applyFont="1" applyFill="1" applyBorder="1" applyAlignment="1">
      <alignment horizontal="right" vertical="top" wrapText="1"/>
    </xf>
    <xf numFmtId="0" fontId="5" fillId="34" borderId="41" xfId="0" applyFont="1" applyFill="1" applyBorder="1" applyAlignment="1">
      <alignment horizontal="righ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49" fontId="5" fillId="34" borderId="15" xfId="0" applyNumberFormat="1" applyFont="1" applyFill="1" applyBorder="1" applyAlignment="1">
      <alignment horizontal="right"/>
    </xf>
    <xf numFmtId="49" fontId="1" fillId="34" borderId="15" xfId="0" applyNumberFormat="1" applyFont="1" applyFill="1" applyBorder="1" applyAlignment="1">
      <alignment horizontal="right"/>
    </xf>
    <xf numFmtId="49" fontId="1" fillId="34" borderId="17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right" vertical="top" wrapText="1"/>
    </xf>
    <xf numFmtId="0" fontId="5" fillId="33" borderId="41" xfId="0" applyFont="1" applyFill="1" applyBorder="1" applyAlignment="1">
      <alignment horizontal="right" vertical="top" wrapText="1"/>
    </xf>
    <xf numFmtId="0" fontId="5" fillId="33" borderId="29" xfId="0" applyFont="1" applyFill="1" applyBorder="1" applyAlignment="1">
      <alignment horizontal="right" vertical="top" wrapText="1"/>
    </xf>
    <xf numFmtId="0" fontId="5" fillId="33" borderId="15" xfId="0" applyFont="1" applyFill="1" applyBorder="1" applyAlignment="1">
      <alignment horizontal="right" vertical="top" wrapText="1"/>
    </xf>
    <xf numFmtId="0" fontId="5" fillId="33" borderId="17" xfId="0" applyFont="1" applyFill="1" applyBorder="1" applyAlignment="1">
      <alignment horizontal="righ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2" fontId="11" fillId="0" borderId="48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3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 shrinkToFit="1"/>
    </xf>
    <xf numFmtId="0" fontId="1" fillId="0" borderId="14" xfId="0" applyFont="1" applyFill="1" applyBorder="1" applyAlignment="1">
      <alignment horizontal="left" vertical="top" wrapText="1" shrinkToFi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 shrinkToFit="1"/>
    </xf>
    <xf numFmtId="0" fontId="1" fillId="0" borderId="2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7" borderId="26" xfId="0" applyFont="1" applyFill="1" applyBorder="1" applyAlignment="1">
      <alignment horizontal="center" vertical="top" wrapText="1"/>
    </xf>
    <xf numFmtId="0" fontId="1" fillId="37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left" vertical="top" wrapText="1" shrinkToFit="1"/>
    </xf>
    <xf numFmtId="0" fontId="1" fillId="35" borderId="14" xfId="0" applyFont="1" applyFill="1" applyBorder="1" applyAlignment="1">
      <alignment horizontal="left" vertical="top" wrapText="1" shrinkToFit="1"/>
    </xf>
    <xf numFmtId="49" fontId="1" fillId="35" borderId="37" xfId="0" applyNumberFormat="1" applyFont="1" applyFill="1" applyBorder="1" applyAlignment="1">
      <alignment horizontal="left" vertical="top" wrapText="1"/>
    </xf>
    <xf numFmtId="49" fontId="1" fillId="35" borderId="18" xfId="0" applyNumberFormat="1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center" vertical="top"/>
    </xf>
    <xf numFmtId="0" fontId="1" fillId="35" borderId="14" xfId="0" applyFont="1" applyFill="1" applyBorder="1" applyAlignment="1">
      <alignment horizontal="center" vertical="top"/>
    </xf>
    <xf numFmtId="43" fontId="1" fillId="37" borderId="26" xfId="45" applyFont="1" applyFill="1" applyBorder="1" applyAlignment="1">
      <alignment horizontal="left" vertical="top" wrapText="1" shrinkToFit="1"/>
    </xf>
    <xf numFmtId="43" fontId="1" fillId="37" borderId="14" xfId="45" applyFont="1" applyFill="1" applyBorder="1" applyAlignment="1">
      <alignment horizontal="left" vertical="top" wrapText="1" shrinkToFit="1"/>
    </xf>
    <xf numFmtId="49" fontId="1" fillId="37" borderId="37" xfId="0" applyNumberFormat="1" applyFont="1" applyFill="1" applyBorder="1" applyAlignment="1">
      <alignment horizontal="left" vertical="top" wrapText="1"/>
    </xf>
    <xf numFmtId="49" fontId="1" fillId="37" borderId="18" xfId="0" applyNumberFormat="1" applyFont="1" applyFill="1" applyBorder="1" applyAlignment="1">
      <alignment horizontal="left" vertical="top" wrapText="1"/>
    </xf>
    <xf numFmtId="0" fontId="1" fillId="37" borderId="26" xfId="0" applyFont="1" applyFill="1" applyBorder="1" applyAlignment="1">
      <alignment horizontal="center" vertical="top"/>
    </xf>
    <xf numFmtId="0" fontId="1" fillId="37" borderId="14" xfId="0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Programos Nr.17 įvykdymas pagal 2007 m. SVP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"/>
          <c:y val="0.33075"/>
          <c:w val="0.6715"/>
          <c:h val="0.492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Neįvykdyta 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APRAŠYMAS!$B$11:$B$13</c:f>
              <c:strCache/>
            </c:strRef>
          </c:cat>
          <c:val>
            <c:numRef>
              <c:f>APRAŠYMAS!$C$11:$C$13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9525</xdr:rowOff>
    </xdr:from>
    <xdr:to>
      <xdr:col>8</xdr:col>
      <xdr:colOff>361950</xdr:colOff>
      <xdr:row>18</xdr:row>
      <xdr:rowOff>476250</xdr:rowOff>
    </xdr:to>
    <xdr:graphicFrame>
      <xdr:nvGraphicFramePr>
        <xdr:cNvPr id="1" name="Diagrama 3"/>
        <xdr:cNvGraphicFramePr/>
      </xdr:nvGraphicFramePr>
      <xdr:xfrm>
        <a:off x="571500" y="233362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9" width="9.140625" style="98" customWidth="1"/>
    <col min="10" max="10" width="11.57421875" style="98" customWidth="1"/>
    <col min="11" max="16384" width="9.140625" style="98" customWidth="1"/>
  </cols>
  <sheetData>
    <row r="1" spans="1:10" s="89" customFormat="1" ht="52.5" customHeight="1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89" customFormat="1" ht="14.25" customHeight="1">
      <c r="A2" s="109" t="s">
        <v>39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89" customFormat="1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s="89" customFormat="1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1" s="89" customFormat="1" ht="26.25" customHeight="1">
      <c r="A5" s="111" t="s">
        <v>55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0" s="89" customFormat="1" ht="24.75" customHeight="1">
      <c r="A6" s="103" t="s">
        <v>56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s="89" customFormat="1" ht="18.75" customHeight="1">
      <c r="A7" s="103" t="s">
        <v>62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s="89" customFormat="1" ht="22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0" s="89" customFormat="1" ht="16.5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s="89" customFormat="1" ht="16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s="89" customFormat="1" ht="16.5" customHeight="1">
      <c r="A11" s="92"/>
      <c r="B11" s="91" t="s">
        <v>48</v>
      </c>
      <c r="C11">
        <v>2</v>
      </c>
      <c r="D11" s="92"/>
      <c r="E11" s="92"/>
      <c r="F11" s="92"/>
      <c r="G11" s="92"/>
      <c r="H11" s="92"/>
      <c r="I11" s="92"/>
      <c r="J11" s="92"/>
    </row>
    <row r="12" spans="1:10" s="89" customFormat="1" ht="16.5" customHeight="1">
      <c r="A12" s="92"/>
      <c r="B12" s="93" t="s">
        <v>49</v>
      </c>
      <c r="C12">
        <v>2</v>
      </c>
      <c r="D12" s="92"/>
      <c r="E12" s="92"/>
      <c r="F12" s="92"/>
      <c r="G12" s="92"/>
      <c r="H12" s="92"/>
      <c r="I12" s="92"/>
      <c r="J12" s="92"/>
    </row>
    <row r="13" spans="1:10" s="89" customFormat="1" ht="16.5" customHeight="1">
      <c r="A13" s="92"/>
      <c r="B13" s="91" t="s">
        <v>50</v>
      </c>
      <c r="C13">
        <v>1</v>
      </c>
      <c r="D13" s="92"/>
      <c r="E13" s="92"/>
      <c r="F13" s="92"/>
      <c r="G13" s="92"/>
      <c r="H13" s="92"/>
      <c r="I13" s="92"/>
      <c r="J13" s="92"/>
    </row>
    <row r="14" spans="1:10" s="89" customFormat="1" ht="16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s="89" customFormat="1" ht="16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s="89" customFormat="1" ht="16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s="89" customFormat="1" ht="16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s="89" customFormat="1" ht="16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89" customFormat="1" ht="44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s="89" customFormat="1" ht="23.25" customHeight="1">
      <c r="A20" s="94" t="s">
        <v>47</v>
      </c>
      <c r="B20" s="95"/>
      <c r="C20" s="95"/>
      <c r="D20" s="95"/>
      <c r="E20" s="95"/>
      <c r="F20" s="95"/>
      <c r="G20" s="96"/>
      <c r="H20" s="95"/>
      <c r="I20" s="95"/>
      <c r="J20" s="95"/>
    </row>
    <row r="21" spans="1:10" s="89" customFormat="1" ht="24" customHeight="1">
      <c r="A21" s="105" t="s">
        <v>51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s="89" customFormat="1" ht="17.25" customHeight="1">
      <c r="A22" s="107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s="89" customFormat="1" ht="18" customHeight="1">
      <c r="A23" s="108" t="s">
        <v>53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s="97" customFormat="1" ht="15.75"/>
    <row r="25" s="97" customFormat="1" ht="15.75"/>
    <row r="26" s="97" customFormat="1" ht="15.75"/>
    <row r="27" s="97" customFormat="1" ht="15.75"/>
    <row r="28" s="97" customFormat="1" ht="15.75"/>
    <row r="29" s="97" customFormat="1" ht="15.75"/>
    <row r="30" s="97" customFormat="1" ht="15.75"/>
    <row r="31" s="97" customFormat="1" ht="15.75"/>
    <row r="32" s="97" customFormat="1" ht="15.75"/>
  </sheetData>
  <sheetProtection/>
  <mergeCells count="8">
    <mergeCell ref="A7:J8"/>
    <mergeCell ref="A21:J21"/>
    <mergeCell ref="A22:J22"/>
    <mergeCell ref="A23:J23"/>
    <mergeCell ref="A1:J1"/>
    <mergeCell ref="A2:J3"/>
    <mergeCell ref="A5:K5"/>
    <mergeCell ref="A6:J6"/>
  </mergeCells>
  <printOptions/>
  <pageMargins left="0.984251968503937" right="0.75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140625" style="14" customWidth="1"/>
    <col min="2" max="3" width="3.00390625" style="14" customWidth="1"/>
    <col min="4" max="4" width="30.00390625" style="14" customWidth="1"/>
    <col min="5" max="5" width="4.28125" style="14" customWidth="1"/>
    <col min="6" max="6" width="4.421875" style="14" customWidth="1"/>
    <col min="7" max="7" width="6.140625" style="15" customWidth="1"/>
    <col min="8" max="8" width="7.28125" style="14" customWidth="1"/>
    <col min="9" max="9" width="7.421875" style="14" customWidth="1"/>
    <col min="10" max="10" width="6.421875" style="14" customWidth="1"/>
    <col min="11" max="11" width="20.28125" style="14" customWidth="1"/>
    <col min="12" max="12" width="5.140625" style="14" customWidth="1"/>
    <col min="13" max="13" width="5.00390625" style="14" customWidth="1"/>
    <col min="14" max="14" width="45.28125" style="13" customWidth="1"/>
    <col min="15" max="16384" width="9.140625" style="13" customWidth="1"/>
  </cols>
  <sheetData>
    <row r="1" spans="1:14" ht="33" customHeight="1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4.25" customHeight="1">
      <c r="A2" s="164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12" customHeight="1" thickBot="1"/>
    <row r="4" spans="1:14" ht="21" customHeight="1" thickBot="1">
      <c r="A4" s="165" t="s">
        <v>60</v>
      </c>
      <c r="B4" s="166"/>
      <c r="C4" s="166"/>
      <c r="D4" s="171" t="s">
        <v>0</v>
      </c>
      <c r="E4" s="174" t="s">
        <v>1</v>
      </c>
      <c r="F4" s="175" t="s">
        <v>2</v>
      </c>
      <c r="G4" s="136" t="s">
        <v>3</v>
      </c>
      <c r="H4" s="179" t="s">
        <v>16</v>
      </c>
      <c r="I4" s="180"/>
      <c r="J4" s="181"/>
      <c r="K4" s="180" t="s">
        <v>17</v>
      </c>
      <c r="L4" s="180"/>
      <c r="M4" s="181"/>
      <c r="N4" s="133" t="s">
        <v>18</v>
      </c>
    </row>
    <row r="5" spans="1:14" ht="20.25" customHeight="1">
      <c r="A5" s="167"/>
      <c r="B5" s="168"/>
      <c r="C5" s="168"/>
      <c r="D5" s="172"/>
      <c r="E5" s="138"/>
      <c r="F5" s="176"/>
      <c r="G5" s="178"/>
      <c r="H5" s="146" t="s">
        <v>58</v>
      </c>
      <c r="I5" s="136" t="s">
        <v>59</v>
      </c>
      <c r="J5" s="149" t="s">
        <v>14</v>
      </c>
      <c r="K5" s="151" t="s">
        <v>4</v>
      </c>
      <c r="L5" s="136" t="s">
        <v>19</v>
      </c>
      <c r="M5" s="138" t="s">
        <v>20</v>
      </c>
      <c r="N5" s="134"/>
    </row>
    <row r="6" spans="1:14" ht="72.75" customHeight="1" thickBot="1">
      <c r="A6" s="169"/>
      <c r="B6" s="170"/>
      <c r="C6" s="170"/>
      <c r="D6" s="173"/>
      <c r="E6" s="139"/>
      <c r="F6" s="177"/>
      <c r="G6" s="148"/>
      <c r="H6" s="147"/>
      <c r="I6" s="148"/>
      <c r="J6" s="150"/>
      <c r="K6" s="152"/>
      <c r="L6" s="137"/>
      <c r="M6" s="139"/>
      <c r="N6" s="135"/>
    </row>
    <row r="7" spans="1:14" s="16" customFormat="1" ht="27" customHeight="1">
      <c r="A7" s="43" t="s">
        <v>5</v>
      </c>
      <c r="B7" s="44" t="s">
        <v>5</v>
      </c>
      <c r="C7" s="34" t="s">
        <v>5</v>
      </c>
      <c r="D7" s="140" t="s">
        <v>31</v>
      </c>
      <c r="E7" s="25"/>
      <c r="F7" s="35" t="s">
        <v>32</v>
      </c>
      <c r="G7" s="3" t="s">
        <v>6</v>
      </c>
      <c r="H7" s="1">
        <v>500</v>
      </c>
      <c r="I7" s="41">
        <v>500</v>
      </c>
      <c r="J7" s="63">
        <v>404.5</v>
      </c>
      <c r="K7" s="142" t="s">
        <v>33</v>
      </c>
      <c r="L7" s="158">
        <v>15</v>
      </c>
      <c r="M7" s="160">
        <v>10</v>
      </c>
      <c r="N7" s="144" t="s">
        <v>41</v>
      </c>
    </row>
    <row r="8" spans="1:14" s="40" customFormat="1" ht="22.5" customHeight="1" thickBot="1">
      <c r="A8" s="36"/>
      <c r="B8" s="37"/>
      <c r="C8" s="38"/>
      <c r="D8" s="141"/>
      <c r="E8" s="65"/>
      <c r="F8" s="39"/>
      <c r="G8" s="66" t="s">
        <v>7</v>
      </c>
      <c r="H8" s="67">
        <f>H7</f>
        <v>500</v>
      </c>
      <c r="I8" s="2">
        <f>I7</f>
        <v>500</v>
      </c>
      <c r="J8" s="24">
        <f>J7</f>
        <v>404.5</v>
      </c>
      <c r="K8" s="143"/>
      <c r="L8" s="159"/>
      <c r="M8" s="161"/>
      <c r="N8" s="145"/>
    </row>
    <row r="9" spans="1:14" s="16" customFormat="1" ht="26.25" customHeight="1">
      <c r="A9" s="32" t="s">
        <v>5</v>
      </c>
      <c r="B9" s="33" t="s">
        <v>8</v>
      </c>
      <c r="C9" s="34" t="s">
        <v>5</v>
      </c>
      <c r="D9" s="140" t="s">
        <v>34</v>
      </c>
      <c r="E9" s="25"/>
      <c r="F9" s="42" t="s">
        <v>22</v>
      </c>
      <c r="G9" s="52" t="s">
        <v>21</v>
      </c>
      <c r="H9" s="58">
        <v>16.2</v>
      </c>
      <c r="I9" s="73">
        <v>7</v>
      </c>
      <c r="J9" s="74">
        <v>7</v>
      </c>
      <c r="K9" s="154" t="s">
        <v>35</v>
      </c>
      <c r="L9" s="26">
        <v>1</v>
      </c>
      <c r="M9" s="5">
        <v>1</v>
      </c>
      <c r="N9" s="144" t="s">
        <v>64</v>
      </c>
    </row>
    <row r="10" spans="1:14" s="16" customFormat="1" ht="28.5" customHeight="1">
      <c r="A10" s="32"/>
      <c r="B10" s="33"/>
      <c r="C10" s="34"/>
      <c r="D10" s="153"/>
      <c r="E10" s="25"/>
      <c r="F10" s="35"/>
      <c r="G10" s="68" t="s">
        <v>6</v>
      </c>
      <c r="H10" s="59">
        <v>5.4</v>
      </c>
      <c r="I10" s="75">
        <v>5.4</v>
      </c>
      <c r="J10" s="76">
        <v>2.3</v>
      </c>
      <c r="K10" s="155"/>
      <c r="L10" s="26"/>
      <c r="M10" s="5"/>
      <c r="N10" s="157"/>
    </row>
    <row r="11" spans="1:14" s="16" customFormat="1" ht="56.25" customHeight="1" thickBot="1">
      <c r="A11" s="53"/>
      <c r="B11" s="54"/>
      <c r="C11" s="55"/>
      <c r="D11" s="141"/>
      <c r="E11" s="6"/>
      <c r="F11" s="39"/>
      <c r="G11" s="77" t="s">
        <v>7</v>
      </c>
      <c r="H11" s="56">
        <f>SUM(H9:H10)</f>
        <v>21.6</v>
      </c>
      <c r="I11" s="56">
        <f>SUM(I9:I10)</f>
        <v>12.4</v>
      </c>
      <c r="J11" s="56">
        <f>SUM(J9:J10)</f>
        <v>9.3</v>
      </c>
      <c r="K11" s="156"/>
      <c r="L11" s="57"/>
      <c r="M11" s="6"/>
      <c r="N11" s="145"/>
    </row>
    <row r="12" spans="1:14" s="16" customFormat="1" ht="26.25" customHeight="1">
      <c r="A12" s="32" t="s">
        <v>5</v>
      </c>
      <c r="B12" s="33" t="s">
        <v>8</v>
      </c>
      <c r="C12" s="34" t="s">
        <v>9</v>
      </c>
      <c r="D12" s="140" t="s">
        <v>42</v>
      </c>
      <c r="E12" s="81"/>
      <c r="F12" s="42" t="s">
        <v>32</v>
      </c>
      <c r="G12" s="3" t="s">
        <v>23</v>
      </c>
      <c r="H12" s="82">
        <v>250</v>
      </c>
      <c r="I12" s="82">
        <v>0</v>
      </c>
      <c r="J12" s="83">
        <v>0</v>
      </c>
      <c r="K12" s="84" t="s">
        <v>43</v>
      </c>
      <c r="L12" s="85">
        <v>50</v>
      </c>
      <c r="M12" s="27">
        <v>0</v>
      </c>
      <c r="N12" s="86" t="s">
        <v>44</v>
      </c>
    </row>
    <row r="13" spans="1:14" s="16" customFormat="1" ht="17.25" customHeight="1" thickBot="1">
      <c r="A13" s="45"/>
      <c r="B13" s="46"/>
      <c r="C13" s="64"/>
      <c r="D13" s="141"/>
      <c r="E13" s="17"/>
      <c r="F13" s="39"/>
      <c r="G13" s="78" t="s">
        <v>7</v>
      </c>
      <c r="H13" s="79">
        <f>SUM(H12)</f>
        <v>250</v>
      </c>
      <c r="I13" s="79"/>
      <c r="J13" s="80"/>
      <c r="K13" s="84"/>
      <c r="L13" s="85"/>
      <c r="M13" s="27"/>
      <c r="N13" s="69"/>
    </row>
    <row r="14" spans="1:14" s="16" customFormat="1" ht="23.25" customHeight="1">
      <c r="A14" s="43" t="s">
        <v>5</v>
      </c>
      <c r="B14" s="44" t="s">
        <v>8</v>
      </c>
      <c r="C14" s="72" t="s">
        <v>10</v>
      </c>
      <c r="D14" s="140" t="s">
        <v>36</v>
      </c>
      <c r="E14" s="25"/>
      <c r="F14" s="35" t="s">
        <v>37</v>
      </c>
      <c r="G14" s="12" t="s">
        <v>6</v>
      </c>
      <c r="H14" s="4">
        <v>200</v>
      </c>
      <c r="I14" s="70">
        <v>200</v>
      </c>
      <c r="J14" s="63">
        <v>200</v>
      </c>
      <c r="K14" s="192" t="s">
        <v>40</v>
      </c>
      <c r="L14" s="194">
        <v>1</v>
      </c>
      <c r="M14" s="162">
        <v>0</v>
      </c>
      <c r="N14" s="190" t="s">
        <v>65</v>
      </c>
    </row>
    <row r="15" spans="1:14" s="40" customFormat="1" ht="17.25" customHeight="1" thickBot="1">
      <c r="A15" s="36"/>
      <c r="B15" s="37"/>
      <c r="C15" s="38"/>
      <c r="D15" s="141"/>
      <c r="E15" s="65"/>
      <c r="F15" s="39"/>
      <c r="G15" s="66" t="s">
        <v>7</v>
      </c>
      <c r="H15" s="67">
        <f>H14</f>
        <v>200</v>
      </c>
      <c r="I15" s="2">
        <f>I14</f>
        <v>200</v>
      </c>
      <c r="J15" s="24">
        <f>J14</f>
        <v>200</v>
      </c>
      <c r="K15" s="193"/>
      <c r="L15" s="195"/>
      <c r="M15" s="163"/>
      <c r="N15" s="191"/>
    </row>
    <row r="16" spans="1:14" s="16" customFormat="1" ht="15.75" customHeight="1">
      <c r="A16" s="43" t="s">
        <v>5</v>
      </c>
      <c r="B16" s="44" t="s">
        <v>8</v>
      </c>
      <c r="C16" s="72" t="s">
        <v>24</v>
      </c>
      <c r="D16" s="140" t="s">
        <v>45</v>
      </c>
      <c r="E16" s="25"/>
      <c r="F16" s="35" t="s">
        <v>37</v>
      </c>
      <c r="G16" s="12" t="s">
        <v>23</v>
      </c>
      <c r="H16" s="4">
        <v>50</v>
      </c>
      <c r="I16" s="70">
        <v>0</v>
      </c>
      <c r="J16" s="63">
        <v>0</v>
      </c>
      <c r="K16" s="186" t="s">
        <v>46</v>
      </c>
      <c r="L16" s="188"/>
      <c r="M16" s="182"/>
      <c r="N16" s="184" t="s">
        <v>44</v>
      </c>
    </row>
    <row r="17" spans="1:14" s="40" customFormat="1" ht="15" customHeight="1" thickBot="1">
      <c r="A17" s="36"/>
      <c r="B17" s="37"/>
      <c r="C17" s="38"/>
      <c r="D17" s="141"/>
      <c r="E17" s="65"/>
      <c r="F17" s="39"/>
      <c r="G17" s="66" t="s">
        <v>7</v>
      </c>
      <c r="H17" s="67">
        <f>H16</f>
        <v>50</v>
      </c>
      <c r="I17" s="2">
        <f>I16</f>
        <v>0</v>
      </c>
      <c r="J17" s="24">
        <f>J16</f>
        <v>0</v>
      </c>
      <c r="K17" s="187"/>
      <c r="L17" s="189"/>
      <c r="M17" s="183"/>
      <c r="N17" s="185"/>
    </row>
    <row r="18" spans="1:14" s="16" customFormat="1" ht="16.5" customHeight="1" thickBot="1">
      <c r="A18" s="118" t="s">
        <v>29</v>
      </c>
      <c r="B18" s="119"/>
      <c r="C18" s="119"/>
      <c r="D18" s="119"/>
      <c r="E18" s="119"/>
      <c r="F18" s="119"/>
      <c r="G18" s="120"/>
      <c r="H18" s="47">
        <f>H11+H8+H17+H15+H13</f>
        <v>1021.6</v>
      </c>
      <c r="I18" s="47">
        <f>I11+I8+I17+I15</f>
        <v>712.4</v>
      </c>
      <c r="J18" s="47">
        <f>J11+J8+J17+J15</f>
        <v>613.8</v>
      </c>
      <c r="K18" s="48"/>
      <c r="L18" s="49"/>
      <c r="M18" s="50"/>
      <c r="N18" s="51"/>
    </row>
    <row r="19" spans="1:14" ht="15.75" customHeight="1">
      <c r="A19" s="132" t="s">
        <v>61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15.75" customHeight="1" thickBot="1">
      <c r="A20" s="99" t="s">
        <v>63</v>
      </c>
      <c r="B20" s="100"/>
      <c r="C20" s="100"/>
      <c r="D20" s="100"/>
      <c r="E20" s="100"/>
      <c r="F20" s="100"/>
      <c r="G20" s="100"/>
      <c r="H20" s="101"/>
      <c r="I20" s="101"/>
      <c r="J20" s="101"/>
      <c r="K20" s="102"/>
      <c r="L20" s="102"/>
      <c r="M20" s="102"/>
      <c r="N20" s="102"/>
    </row>
    <row r="21" spans="1:13" ht="87" customHeight="1" thickBot="1">
      <c r="A21" s="121" t="s">
        <v>12</v>
      </c>
      <c r="B21" s="122"/>
      <c r="C21" s="122"/>
      <c r="D21" s="122"/>
      <c r="E21" s="122"/>
      <c r="F21" s="122"/>
      <c r="G21" s="123"/>
      <c r="H21" s="60" t="s">
        <v>11</v>
      </c>
      <c r="I21" s="18" t="s">
        <v>15</v>
      </c>
      <c r="J21" s="18" t="s">
        <v>14</v>
      </c>
      <c r="L21" s="19"/>
      <c r="M21" s="19"/>
    </row>
    <row r="22" spans="1:10" ht="12" customHeight="1" thickBot="1">
      <c r="A22" s="124" t="s">
        <v>13</v>
      </c>
      <c r="B22" s="124"/>
      <c r="C22" s="124"/>
      <c r="D22" s="124"/>
      <c r="E22" s="124"/>
      <c r="F22" s="124"/>
      <c r="G22" s="125"/>
      <c r="H22" s="7">
        <f>SUM(H23:H24)</f>
        <v>721.6</v>
      </c>
      <c r="I22" s="20">
        <f>SUM(I23:I24)</f>
        <v>712.4</v>
      </c>
      <c r="J22" s="20">
        <f>SUM(J23:J24)</f>
        <v>613.8</v>
      </c>
    </row>
    <row r="23" spans="1:10" ht="12" customHeight="1">
      <c r="A23" s="114" t="s">
        <v>25</v>
      </c>
      <c r="B23" s="114"/>
      <c r="C23" s="114"/>
      <c r="D23" s="114"/>
      <c r="E23" s="114"/>
      <c r="F23" s="114"/>
      <c r="G23" s="115"/>
      <c r="H23" s="61">
        <f>SUMIF(G7:G16,"sb",H7:H16)</f>
        <v>705.4</v>
      </c>
      <c r="I23" s="8">
        <f>SUMIF(G7:G16,"sb",I7:I16)</f>
        <v>705.4</v>
      </c>
      <c r="J23" s="8">
        <f>SUMIF(G7:G16,"sb",J7:J16)</f>
        <v>606.8</v>
      </c>
    </row>
    <row r="24" spans="1:10" ht="25.5" customHeight="1" thickBot="1">
      <c r="A24" s="116" t="s">
        <v>30</v>
      </c>
      <c r="B24" s="116"/>
      <c r="C24" s="116"/>
      <c r="D24" s="116"/>
      <c r="E24" s="116"/>
      <c r="F24" s="116"/>
      <c r="G24" s="117"/>
      <c r="H24" s="29">
        <f>SUMIF(G7:G16,"sb(es)",H7:H16)</f>
        <v>16.2</v>
      </c>
      <c r="I24" s="31">
        <f>SUMIF(G7:G16,"sb(es)",I7:I16)</f>
        <v>7</v>
      </c>
      <c r="J24" s="31">
        <f>SUMIF(G7:G16,"sb(es)",J7:J16)</f>
        <v>7</v>
      </c>
    </row>
    <row r="25" spans="1:10" ht="14.25" customHeight="1" thickBot="1">
      <c r="A25" s="126" t="s">
        <v>26</v>
      </c>
      <c r="B25" s="127"/>
      <c r="C25" s="127"/>
      <c r="D25" s="127"/>
      <c r="E25" s="127"/>
      <c r="F25" s="127"/>
      <c r="G25" s="128"/>
      <c r="H25" s="87">
        <f>SUM(H26)</f>
        <v>300</v>
      </c>
      <c r="I25" s="30">
        <f>SUM(I26)</f>
        <v>0</v>
      </c>
      <c r="J25" s="88">
        <f>SUM(J26)</f>
        <v>0</v>
      </c>
    </row>
    <row r="26" spans="1:10" ht="15" customHeight="1" thickBot="1">
      <c r="A26" s="129" t="s">
        <v>28</v>
      </c>
      <c r="B26" s="130"/>
      <c r="C26" s="130"/>
      <c r="D26" s="130"/>
      <c r="E26" s="130"/>
      <c r="F26" s="130"/>
      <c r="G26" s="131"/>
      <c r="H26" s="29">
        <f>SUMIF(G7:G16,"Kt",H7:H16)</f>
        <v>300</v>
      </c>
      <c r="I26" s="31">
        <f>SUMIF(G7:G16,"Kt",I7:I16)</f>
        <v>0</v>
      </c>
      <c r="J26" s="28">
        <f>SUMIF(G7:G16,"Kt",J7:J16)</f>
        <v>0</v>
      </c>
    </row>
    <row r="27" spans="1:10" ht="12" customHeight="1" thickBot="1">
      <c r="A27" s="112" t="s">
        <v>27</v>
      </c>
      <c r="B27" s="112"/>
      <c r="C27" s="112"/>
      <c r="D27" s="112"/>
      <c r="E27" s="112"/>
      <c r="F27" s="112"/>
      <c r="G27" s="113"/>
      <c r="H27" s="62">
        <f>H25+H22</f>
        <v>1021.6</v>
      </c>
      <c r="I27" s="9">
        <f>I25+I22</f>
        <v>712.4</v>
      </c>
      <c r="J27" s="10">
        <f>J25+J22</f>
        <v>613.8</v>
      </c>
    </row>
    <row r="28" spans="3:10" ht="12" customHeight="1">
      <c r="C28" s="16"/>
      <c r="D28" s="11"/>
      <c r="E28" s="21"/>
      <c r="F28" s="21"/>
      <c r="G28" s="22"/>
      <c r="H28" s="23"/>
      <c r="I28" s="23"/>
      <c r="J28" s="23"/>
    </row>
    <row r="31" spans="6:8" ht="12">
      <c r="F31" s="13"/>
      <c r="G31" s="71"/>
      <c r="H31" s="13"/>
    </row>
  </sheetData>
  <sheetProtection/>
  <mergeCells count="44">
    <mergeCell ref="M16:M17"/>
    <mergeCell ref="N16:N17"/>
    <mergeCell ref="D12:D13"/>
    <mergeCell ref="D16:D17"/>
    <mergeCell ref="K16:K17"/>
    <mergeCell ref="L16:L17"/>
    <mergeCell ref="N14:N15"/>
    <mergeCell ref="D14:D15"/>
    <mergeCell ref="K14:K15"/>
    <mergeCell ref="L14:L15"/>
    <mergeCell ref="A1:N1"/>
    <mergeCell ref="A2:N2"/>
    <mergeCell ref="A4:C6"/>
    <mergeCell ref="D4:D6"/>
    <mergeCell ref="E4:E6"/>
    <mergeCell ref="F4:F6"/>
    <mergeCell ref="G4:G6"/>
    <mergeCell ref="H4:J4"/>
    <mergeCell ref="K4:M4"/>
    <mergeCell ref="D9:D11"/>
    <mergeCell ref="K9:K11"/>
    <mergeCell ref="N9:N11"/>
    <mergeCell ref="L7:L8"/>
    <mergeCell ref="M7:M8"/>
    <mergeCell ref="M14:M15"/>
    <mergeCell ref="N4:N6"/>
    <mergeCell ref="L5:L6"/>
    <mergeCell ref="M5:M6"/>
    <mergeCell ref="D7:D8"/>
    <mergeCell ref="K7:K8"/>
    <mergeCell ref="N7:N8"/>
    <mergeCell ref="H5:H6"/>
    <mergeCell ref="I5:I6"/>
    <mergeCell ref="J5:J6"/>
    <mergeCell ref="K5:K6"/>
    <mergeCell ref="A27:G27"/>
    <mergeCell ref="A23:G23"/>
    <mergeCell ref="A24:G24"/>
    <mergeCell ref="A18:G18"/>
    <mergeCell ref="A21:G21"/>
    <mergeCell ref="A22:G22"/>
    <mergeCell ref="A25:G25"/>
    <mergeCell ref="A26:G26"/>
    <mergeCell ref="A19:N19"/>
  </mergeCells>
  <printOptions/>
  <pageMargins left="0.75" right="0.75" top="1" bottom="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Snieguole Kacerauskaite</cp:lastModifiedBy>
  <cp:lastPrinted>2008-03-31T12:34:02Z</cp:lastPrinted>
  <dcterms:created xsi:type="dcterms:W3CDTF">2004-10-18T12:29:42Z</dcterms:created>
  <dcterms:modified xsi:type="dcterms:W3CDTF">2012-09-18T08:04:55Z</dcterms:modified>
  <cp:category/>
  <cp:version/>
  <cp:contentType/>
  <cp:contentStatus/>
</cp:coreProperties>
</file>