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APRAŠYMAS" sheetId="1" r:id="rId1"/>
    <sheet name="RODIKLIAI" sheetId="2" r:id="rId2"/>
  </sheets>
  <definedNames>
    <definedName name="_xlnm.Print_Titles" localSheetId="1">'RODIKLIAI'!$5:$7</definedName>
  </definedNames>
  <calcPr fullCalcOnLoad="1"/>
</workbook>
</file>

<file path=xl/sharedStrings.xml><?xml version="1.0" encoding="utf-8"?>
<sst xmlns="http://schemas.openxmlformats.org/spreadsheetml/2006/main" count="143" uniqueCount="90">
  <si>
    <t>tūkst. Lt</t>
  </si>
  <si>
    <t>Priemonės pavadinimas</t>
  </si>
  <si>
    <t>Priemonės požymis</t>
  </si>
  <si>
    <t>Priemonės vykdytojo kodas</t>
  </si>
  <si>
    <t>Finansavimo šaltinis</t>
  </si>
  <si>
    <t>Iš viso</t>
  </si>
  <si>
    <t>Išlaidoms</t>
  </si>
  <si>
    <t>turtui įsigyti ir finansiniams įsipareigojimams vykdyti</t>
  </si>
  <si>
    <t>Darbo užmokesčiui</t>
  </si>
  <si>
    <t>01</t>
  </si>
  <si>
    <t>02</t>
  </si>
  <si>
    <t>03</t>
  </si>
  <si>
    <t>04</t>
  </si>
  <si>
    <t>SB</t>
  </si>
  <si>
    <t>PF</t>
  </si>
  <si>
    <t>Iš viso:</t>
  </si>
  <si>
    <t>Iš viso programai:</t>
  </si>
  <si>
    <t xml:space="preserve">Neišnuomuotų socialinio fondo butų priežiūra </t>
  </si>
  <si>
    <t>Kt</t>
  </si>
  <si>
    <t xml:space="preserve">Nupirkta butų į Lietuvą grįžtančių politinių kalinių ir tremtinių šeimoms </t>
  </si>
  <si>
    <t>SB(SP)</t>
  </si>
  <si>
    <t>Suremontuotų socialinio fondo butų skaičius</t>
  </si>
  <si>
    <t>Renovuotų (suremontuotų) bendro naudojimo objektų skaičius</t>
  </si>
  <si>
    <t>Rezervo naudojimas nenumatytiems darbams</t>
  </si>
  <si>
    <t xml:space="preserve">Lengvatinių palūkanų už suteiktas paskolas socialiai remtiniems asmenims ir paskolos dalies  asmenims, turintiems teisę į papildomas lengvatas, kompensavimas </t>
  </si>
  <si>
    <t xml:space="preserve">Socialinio būsto fondo butų techninės būklės vertinimas ir remontas </t>
  </si>
  <si>
    <t>Apmokėjimas už daugiabučių namų, kuriuose savivaldybė turi socialinį būstą, bendrosios nuosavybės objektų atnaujinimo darbus</t>
  </si>
  <si>
    <t>I</t>
  </si>
  <si>
    <t>Socialinio būsto fondo plėtra (pirkimas arba statyba)</t>
  </si>
  <si>
    <t>Pastatyta gyvenamųjų namų</t>
  </si>
  <si>
    <t xml:space="preserve">Nuomos mokesčio administravimas </t>
  </si>
  <si>
    <t>18</t>
  </si>
  <si>
    <t>LRVB</t>
  </si>
  <si>
    <t>SB(VIP)</t>
  </si>
  <si>
    <t>Paaiškinimas dėl nukrypimo nuo uždavinio vertinimo kriterijaus plano</t>
  </si>
  <si>
    <t>2007 m. panaudotos lėšos (kasinės išlaidos)</t>
  </si>
  <si>
    <t>Finansavimo šaltiniai</t>
  </si>
  <si>
    <t>SAVIVALDYBĖS LĖŠOS</t>
  </si>
  <si>
    <r>
      <t xml:space="preserve">Kitos savivaldybės biudžeto lėšos </t>
    </r>
    <r>
      <rPr>
        <b/>
        <sz val="9"/>
        <rFont val="Times New Roman"/>
        <family val="1"/>
      </rPr>
      <t>SB</t>
    </r>
  </si>
  <si>
    <r>
      <t xml:space="preserve">Specialiosios programos lėšos (pajamos už atsitiktines paslaugas) </t>
    </r>
    <r>
      <rPr>
        <b/>
        <sz val="9"/>
        <rFont val="Times New Roman"/>
        <family val="1"/>
      </rPr>
      <t>SB(SP)</t>
    </r>
  </si>
  <si>
    <r>
      <t xml:space="preserve">Savivaldybės privatizavimo fondo lėšos </t>
    </r>
    <r>
      <rPr>
        <b/>
        <sz val="9"/>
        <rFont val="Times New Roman"/>
        <family val="1"/>
      </rPr>
      <t>PF</t>
    </r>
  </si>
  <si>
    <t>KITOS LĖŠOS</t>
  </si>
  <si>
    <r>
      <t>Valstybės biudžeto lėšos</t>
    </r>
    <r>
      <rPr>
        <b/>
        <sz val="9"/>
        <rFont val="Times New Roman"/>
        <family val="1"/>
      </rPr>
      <t xml:space="preserve"> LRVB</t>
    </r>
  </si>
  <si>
    <r>
      <t xml:space="preserve">Kiti finansavimo šaltiniai </t>
    </r>
    <r>
      <rPr>
        <b/>
        <sz val="9"/>
        <rFont val="Times New Roman"/>
        <family val="1"/>
      </rPr>
      <t>Kt</t>
    </r>
  </si>
  <si>
    <t>2007 m. patvirtinta KMT, tūkst. Lt</t>
  </si>
  <si>
    <t>2007 m. panaudotos lėšos (kasinės išlaidos),  tūkst. Lt</t>
  </si>
  <si>
    <t>Asignavimai (tūkst. Lt)</t>
  </si>
  <si>
    <t>Uždavinio vertinimo kriterijus</t>
  </si>
  <si>
    <t>planuotos reikšmės</t>
  </si>
  <si>
    <t>Pavadinimas</t>
  </si>
  <si>
    <t>faktinės reikšmės</t>
  </si>
  <si>
    <t>2007 m. metinis  planas įskaitant patikslinimus,  tūkst. Lt</t>
  </si>
  <si>
    <t>Nupirkta butų socialiai remtiniems asmenims</t>
  </si>
  <si>
    <r>
      <t xml:space="preserve">Valstybės biudžeto specialiosios  tikslinės dotacijos lėšos </t>
    </r>
    <r>
      <rPr>
        <b/>
        <sz val="9"/>
        <rFont val="Times New Roman"/>
        <family val="1"/>
      </rPr>
      <t>SB(VIP)</t>
    </r>
  </si>
  <si>
    <t>Lengvatomis pasinaudojusių asmenų skaičius</t>
  </si>
  <si>
    <t>Parengta remontui socialinio fondo butų, sk.</t>
  </si>
  <si>
    <t>Galimų avarijų grėsmių objektuose pašalinimo atvejai, sk.</t>
  </si>
  <si>
    <t>Surinkta nuomos mokesčio, proc.</t>
  </si>
  <si>
    <t>Įvykdyta mažiau nei planuota. Buvo planuotas didesnis asmenų, kuriems priklausytų papildomos lengvatos, skaičius</t>
  </si>
  <si>
    <t>Įvykdyta pagal planą. Parengta remontui 12 butų.</t>
  </si>
  <si>
    <t>Įvykdyta pagal planą. Nupirkti  5 butai socialiai remtiniems asmenims</t>
  </si>
  <si>
    <t>Įvykdyta pagal planą. Pastatyti 2 sublokuoti 90 butų gyvenamieji namai</t>
  </si>
  <si>
    <t xml:space="preserve"> PRIEMONIŲ ĮGYVENDINIMO ATASKAITA</t>
  </si>
  <si>
    <t xml:space="preserve"> </t>
  </si>
  <si>
    <r>
      <t xml:space="preserve">   Asignavimų valdytojas:</t>
    </r>
    <r>
      <rPr>
        <sz val="12"/>
        <rFont val="Times New Roman"/>
        <family val="1"/>
      </rPr>
      <t xml:space="preserve">  Klaipėdos miesto savivaldybės administracija</t>
    </r>
  </si>
  <si>
    <r>
      <t xml:space="preserve">   Programą vykdė: </t>
    </r>
    <r>
      <rPr>
        <sz val="12"/>
        <rFont val="Times New Roman"/>
        <family val="1"/>
      </rPr>
      <t>Socialinio departamento Socialinio būsto skyrius, Miesto ūkio departamento Statybos ir infrastruktūros skyrius</t>
    </r>
  </si>
  <si>
    <t>faktiškai įvykdyta pagal planą</t>
  </si>
  <si>
    <t>dalinai įvykdyta pagal planą</t>
  </si>
  <si>
    <t>1 TIKSLAS . Sudaryti palankias sąlygas socialiai remtiniems gyventojams apsirūpinti gyvenamosiomis patalpomis</t>
  </si>
  <si>
    <t>01 Uždavinys. Plėsti Klaipėdos miesto socialinio būsto fondą</t>
  </si>
  <si>
    <t>02 Uždavinys. Vykdyti valstybės politiką, padedančią apsirūpinti būstu</t>
  </si>
  <si>
    <t>2 TIKSLAS.  Saugoti ir gerinti esamą miesto socialinio būsto gyvenamąjį fondą</t>
  </si>
  <si>
    <t xml:space="preserve">01 Uždavinys. Užtikrinti kokybišką Klaipėdos miesto savivaldybės socialinio būsto fondo butų būklę </t>
  </si>
  <si>
    <r>
      <t xml:space="preserve">2007 M. KLAIPĖDOS MIESTO SAVIVALDYBĖS  </t>
    </r>
    <r>
      <rPr>
        <b/>
        <sz val="12"/>
        <rFont val="Times New Roman"/>
        <family val="1"/>
      </rPr>
      <t xml:space="preserve">                                 
SOCIALIAI REMTINŲ ASMENŲ APRŪPINIMO BŪSTU  PROGRAMA (Nr.18)
</t>
    </r>
  </si>
  <si>
    <r>
      <t xml:space="preserve">2007 M. KLAIPĖDOS MIESTO SAVIVALDYBĖS  </t>
    </r>
    <r>
      <rPr>
        <b/>
        <sz val="11"/>
        <rFont val="Times New Roman"/>
        <family val="1"/>
      </rPr>
      <t xml:space="preserve">                                 
SOCIALIAI REMTINŲ ASMENŲ APRŪPINIMO BŪSTU  PROGRAMA (Nr.18)
</t>
    </r>
  </si>
  <si>
    <t>1.6</t>
  </si>
  <si>
    <t>2.4</t>
  </si>
  <si>
    <t>Programos priemonės kodas</t>
  </si>
  <si>
    <t>2007 m. patvirtinta KMT*</t>
  </si>
  <si>
    <t>2007 m. metinis planas įskaitant patikslinimus**</t>
  </si>
  <si>
    <t xml:space="preserve">* pagal Klaipėdos miesto savivaldybės tarybos 2007-01-18 sprendimą Nr. T2-1;
</t>
  </si>
  <si>
    <t xml:space="preserve">    2007 m. planuota įvykdyti 9 priemones ( pagal maksimalius asignavimus). Faktiškai įvykdyta pagal planą 5 priemonės (38 proc.), iš dalies įvykdyta 4 priemonės (49 proc.).</t>
  </si>
  <si>
    <t>Socialinio būsto fondo gyvenamųjų namų statyba (Karlskronos / Irklų g.)*</t>
  </si>
  <si>
    <t xml:space="preserve"> Politinių kalinių ir tremtinių bei jų šeimų narių sugrįžimo į Lietuvą programos (butų pirkimas) įgyvendinimas </t>
  </si>
  <si>
    <t>** pagal Klaipėdos miesto savivaldybės tarybos sprendimus: 2007-10-25 Nr. T2-332 ir 2007-12-20 Nr. T2-409.</t>
  </si>
  <si>
    <t>Įvykdyta pagal planą. Nupirkta 10 butų į Lietuvą grįžtančių politinių kalinių ir tremtinių šeimoms. Įgyvendinant priemonę panaudotas 2003 metų paskolos lėšų likutis - 9735,18 Lt (LRVB lėšos). Liko nepanaudota 233,04 tūkst. Lt SB(VIP) lėšų, skirtų PVM už nupirktus butus mokėti juridiniams asmenims (butų iš juridinių asmenų nenupirkta).</t>
  </si>
  <si>
    <t xml:space="preserve">Įvykdyta mažiau nei planuota, nes užtruko Rangovo parinkimo procedūros, rangos sutartis pasirašyta 2007-12-04. Iki 2007-12-31 atlikti remonto darbai 9 butuose už 48,0 tūkst. Lt. Šiuo metu remonto darbai tęsiami, remontuojama 12 tuščių butų ir 42 butai su gyventojams. Pagal pasirašytos rangos sutarties sąlygas remonto darbai bus baigti 2008-08-01. </t>
  </si>
  <si>
    <t>Įvykdyta daugiau negu planuota suremontuotų būstų skaičiumi. Suremontuota daugiau objektų nei planuota, nes, be stogų remontų, buvo vykdomi ir smulkesni darbai (siūlių sandarinimas). Įvykdyta mažiau pinigine išraiška (UAB "Paslauga būstui" ir UAB "Vitės valdos" nepateikė apmokėjimui už darbus dokumentų, kuriems buvo planuotos lėšos).</t>
  </si>
  <si>
    <t>Įvykdyta mažiau nei planuota. Buvo likviduotos avarinės situacijos 14 savivaldybės butų iš 2007 m. sausio 1 d. gyvenamųjų namų nuompinigių likučio (25,3 tūkst. Lt). Liko nepanaudotos 2007m. planuotos lėšos, kurios buvo perkeltos į 2008 m.</t>
  </si>
  <si>
    <t>Įvykdyta mažiau nei planuota. Lėšos buvo numatytos VšĮ "Klaipėdos butai" išlaikymui finansuoti. 2007 m. buvo rengiami ir tvirtinami Taryboje įstaigos  VšĮ "Klaipėdos butai" nuostatai. Planuota įsteigti įstaigą nuo 2007 m. sausio mėn. Tačiau įstaiga užregistruota Juridinių asmenų registre tik 2007 m. vasario 9 d., po to buvo renkami ir priimami įstaigos darbuotojai, todėl numatytos lėšos VšĮ "Klaipėdos butai"  išlaikymui liko nepanaudotos.</t>
  </si>
</sst>
</file>

<file path=xl/styles.xml><?xml version="1.0" encoding="utf-8"?>
<styleSheet xmlns="http://schemas.openxmlformats.org/spreadsheetml/2006/main">
  <numFmts count="2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427]yyyy\ &quot;m.&quot;\ mmmm\ d\ &quot;d.&quot;"/>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Yes&quot;;&quot;Yes&quot;;&quot;No&quot;"/>
    <numFmt numFmtId="175" formatCode="&quot;True&quot;;&quot;True&quot;;&quot;False&quot;"/>
    <numFmt numFmtId="176" formatCode="&quot;On&quot;;&quot;On&quot;;&quot;Off&quot;"/>
    <numFmt numFmtId="177" formatCode="[$€-2]\ #,##0.00_);[Red]\([$€-2]\ #,##0.00\)"/>
  </numFmts>
  <fonts count="55">
    <font>
      <sz val="10"/>
      <name val="Arial"/>
      <family val="0"/>
    </font>
    <font>
      <sz val="8"/>
      <name val="Times New Roman"/>
      <family val="1"/>
    </font>
    <font>
      <b/>
      <sz val="9"/>
      <name val="Times New Roman"/>
      <family val="1"/>
    </font>
    <font>
      <sz val="9"/>
      <name val="Times New Roman"/>
      <family val="1"/>
    </font>
    <font>
      <sz val="9"/>
      <name val="Arial"/>
      <family val="0"/>
    </font>
    <font>
      <u val="single"/>
      <sz val="10"/>
      <color indexed="12"/>
      <name val="Arial"/>
      <family val="0"/>
    </font>
    <font>
      <u val="single"/>
      <sz val="10"/>
      <color indexed="36"/>
      <name val="Arial"/>
      <family val="0"/>
    </font>
    <font>
      <b/>
      <sz val="10"/>
      <name val="Times New Roman"/>
      <family val="1"/>
    </font>
    <font>
      <sz val="10"/>
      <name val="Times New Roman"/>
      <family val="1"/>
    </font>
    <font>
      <b/>
      <sz val="9"/>
      <color indexed="10"/>
      <name val="Times New Roman"/>
      <family val="1"/>
    </font>
    <font>
      <sz val="12"/>
      <name val="Times New Roman"/>
      <family val="1"/>
    </font>
    <font>
      <b/>
      <sz val="12"/>
      <name val="Times New Roman"/>
      <family val="1"/>
    </font>
    <font>
      <sz val="8"/>
      <name val="Arial"/>
      <family val="0"/>
    </font>
    <font>
      <b/>
      <sz val="9"/>
      <name val="Arial"/>
      <family val="0"/>
    </font>
    <font>
      <sz val="12"/>
      <name val="Arial"/>
      <family val="0"/>
    </font>
    <font>
      <b/>
      <sz val="12"/>
      <name val="Arial"/>
      <family val="0"/>
    </font>
    <font>
      <b/>
      <sz val="11"/>
      <name val="Times New Roman"/>
      <family val="1"/>
    </font>
    <font>
      <b/>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25"/>
      <color indexed="8"/>
      <name val="Times New Roman"/>
      <family val="0"/>
    </font>
    <font>
      <sz val="11.25"/>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5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medium"/>
      <top style="thin"/>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1" fillId="0" borderId="3" applyNumberFormat="0" applyFill="0" applyAlignment="0" applyProtection="0"/>
    <xf numFmtId="0" fontId="41" fillId="0" borderId="0" applyNumberFormat="0" applyFill="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0" borderId="0" applyNumberFormat="0" applyBorder="0" applyAlignment="0" applyProtection="0"/>
    <xf numFmtId="0" fontId="45" fillId="21" borderId="0" applyNumberFormat="0" applyBorder="0" applyAlignment="0" applyProtection="0"/>
    <xf numFmtId="0" fontId="5" fillId="0" borderId="0" applyNumberFormat="0" applyFill="0" applyBorder="0" applyAlignment="0" applyProtection="0"/>
    <xf numFmtId="0" fontId="46" fillId="22" borderId="4" applyNumberFormat="0" applyAlignment="0" applyProtection="0"/>
    <xf numFmtId="0" fontId="47" fillId="0" borderId="0" applyNumberFormat="0" applyFill="0" applyBorder="0" applyAlignment="0" applyProtection="0"/>
    <xf numFmtId="0" fontId="48"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6" applyNumberFormat="0" applyFon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22" borderId="5"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281">
    <xf numFmtId="0" fontId="0" fillId="0" borderId="0" xfId="0" applyAlignment="1">
      <alignment/>
    </xf>
    <xf numFmtId="0" fontId="1" fillId="0" borderId="0" xfId="0" applyFont="1" applyAlignment="1">
      <alignment vertical="top"/>
    </xf>
    <xf numFmtId="0" fontId="1" fillId="0" borderId="0" xfId="0" applyFont="1" applyBorder="1" applyAlignment="1">
      <alignment vertical="top"/>
    </xf>
    <xf numFmtId="0" fontId="8" fillId="0" borderId="0" xfId="0" applyFont="1" applyAlignment="1">
      <alignment horizontal="center" vertical="top" wrapText="1"/>
    </xf>
    <xf numFmtId="164" fontId="2" fillId="0" borderId="0" xfId="0" applyNumberFormat="1" applyFont="1" applyBorder="1" applyAlignment="1">
      <alignment horizontal="center" vertical="top"/>
    </xf>
    <xf numFmtId="0" fontId="0" fillId="0" borderId="0" xfId="0" applyAlignment="1">
      <alignment horizontal="center" vertical="top"/>
    </xf>
    <xf numFmtId="164" fontId="2" fillId="0" borderId="10" xfId="0" applyNumberFormat="1" applyFont="1" applyBorder="1" applyAlignment="1">
      <alignment horizontal="center" vertical="top" wrapText="1"/>
    </xf>
    <xf numFmtId="164" fontId="3" fillId="0" borderId="11" xfId="0" applyNumberFormat="1" applyFont="1" applyFill="1" applyBorder="1" applyAlignment="1">
      <alignment horizontal="center" vertical="top"/>
    </xf>
    <xf numFmtId="164" fontId="3" fillId="0" borderId="12" xfId="0" applyNumberFormat="1" applyFont="1" applyFill="1" applyBorder="1" applyAlignment="1">
      <alignment horizontal="center" vertical="top"/>
    </xf>
    <xf numFmtId="164" fontId="3" fillId="0" borderId="13" xfId="0" applyNumberFormat="1" applyFont="1" applyFill="1" applyBorder="1" applyAlignment="1">
      <alignment horizontal="center" vertical="top"/>
    </xf>
    <xf numFmtId="164" fontId="2" fillId="0" borderId="11" xfId="0" applyNumberFormat="1" applyFont="1" applyFill="1" applyBorder="1" applyAlignment="1">
      <alignment horizontal="center" vertical="top"/>
    </xf>
    <xf numFmtId="164" fontId="3" fillId="0" borderId="12" xfId="0" applyNumberFormat="1" applyFont="1" applyFill="1" applyBorder="1" applyAlignment="1">
      <alignment horizontal="center" vertical="top"/>
    </xf>
    <xf numFmtId="164" fontId="3" fillId="0" borderId="14" xfId="0" applyNumberFormat="1" applyFont="1" applyFill="1" applyBorder="1" applyAlignment="1">
      <alignment horizontal="center" vertical="top"/>
    </xf>
    <xf numFmtId="164" fontId="3" fillId="0" borderId="15" xfId="0" applyNumberFormat="1" applyFont="1" applyFill="1" applyBorder="1" applyAlignment="1">
      <alignment horizontal="center" vertical="top"/>
    </xf>
    <xf numFmtId="164" fontId="3" fillId="0" borderId="14" xfId="0" applyNumberFormat="1" applyFont="1" applyFill="1" applyBorder="1" applyAlignment="1">
      <alignment horizontal="center" vertical="top"/>
    </xf>
    <xf numFmtId="164" fontId="3" fillId="0" borderId="11" xfId="0" applyNumberFormat="1" applyFont="1" applyFill="1" applyBorder="1" applyAlignment="1">
      <alignment horizontal="center" vertical="top"/>
    </xf>
    <xf numFmtId="164" fontId="3" fillId="0" borderId="11" xfId="0" applyNumberFormat="1" applyFont="1" applyFill="1" applyBorder="1" applyAlignment="1">
      <alignment horizontal="center" vertical="top"/>
    </xf>
    <xf numFmtId="164" fontId="2" fillId="0" borderId="14" xfId="0" applyNumberFormat="1" applyFont="1" applyFill="1" applyBorder="1" applyAlignment="1">
      <alignment horizontal="center" vertical="top"/>
    </xf>
    <xf numFmtId="164" fontId="3" fillId="0" borderId="10" xfId="0" applyNumberFormat="1" applyFont="1" applyFill="1" applyBorder="1" applyAlignment="1">
      <alignment horizontal="center" vertical="top"/>
    </xf>
    <xf numFmtId="164" fontId="2" fillId="33" borderId="16" xfId="0" applyNumberFormat="1" applyFont="1" applyFill="1" applyBorder="1" applyAlignment="1">
      <alignment horizontal="center" vertical="top"/>
    </xf>
    <xf numFmtId="164" fontId="2" fillId="34" borderId="16" xfId="0" applyNumberFormat="1" applyFont="1" applyFill="1" applyBorder="1" applyAlignment="1">
      <alignment horizontal="center" vertical="top"/>
    </xf>
    <xf numFmtId="164" fontId="2" fillId="34" borderId="16" xfId="0" applyNumberFormat="1" applyFont="1" applyFill="1" applyBorder="1" applyAlignment="1">
      <alignment horizontal="center" vertical="top"/>
    </xf>
    <xf numFmtId="0" fontId="7" fillId="0" borderId="0" xfId="0" applyFont="1" applyAlignment="1">
      <alignment horizontal="center" vertical="top"/>
    </xf>
    <xf numFmtId="0" fontId="8" fillId="0" borderId="0" xfId="0" applyFont="1" applyAlignment="1">
      <alignment horizontal="center" vertical="top"/>
    </xf>
    <xf numFmtId="0" fontId="0" fillId="35" borderId="0" xfId="0" applyFill="1" applyAlignment="1">
      <alignment/>
    </xf>
    <xf numFmtId="0" fontId="10" fillId="35" borderId="0" xfId="0" applyFont="1" applyFill="1" applyAlignment="1">
      <alignment/>
    </xf>
    <xf numFmtId="0" fontId="11" fillId="35" borderId="0" xfId="0" applyFont="1" applyFill="1" applyAlignment="1">
      <alignment/>
    </xf>
    <xf numFmtId="0" fontId="3" fillId="0" borderId="0" xfId="0" applyFont="1" applyAlignment="1">
      <alignment vertical="top"/>
    </xf>
    <xf numFmtId="0" fontId="3" fillId="0" borderId="0" xfId="0" applyFont="1" applyAlignment="1">
      <alignment horizontal="right" vertical="top"/>
    </xf>
    <xf numFmtId="164" fontId="3" fillId="0" borderId="0" xfId="0" applyNumberFormat="1" applyFont="1" applyAlignment="1">
      <alignment vertical="top"/>
    </xf>
    <xf numFmtId="0" fontId="3" fillId="0" borderId="17" xfId="0" applyFont="1" applyFill="1" applyBorder="1" applyAlignment="1">
      <alignment vertical="top"/>
    </xf>
    <xf numFmtId="0" fontId="3" fillId="0" borderId="18" xfId="0" applyFont="1" applyFill="1" applyBorder="1" applyAlignment="1">
      <alignment vertical="top"/>
    </xf>
    <xf numFmtId="0" fontId="3" fillId="0" borderId="19" xfId="0" applyFont="1" applyFill="1" applyBorder="1" applyAlignment="1">
      <alignment vertical="top"/>
    </xf>
    <xf numFmtId="164" fontId="3" fillId="0" borderId="11" xfId="0" applyNumberFormat="1" applyFont="1" applyBorder="1" applyAlignment="1">
      <alignment horizontal="center" vertical="top"/>
    </xf>
    <xf numFmtId="0" fontId="3" fillId="0" borderId="20" xfId="0" applyFont="1" applyFill="1" applyBorder="1" applyAlignment="1">
      <alignment vertical="top"/>
    </xf>
    <xf numFmtId="164" fontId="3" fillId="0" borderId="12" xfId="0" applyNumberFormat="1" applyFont="1" applyBorder="1" applyAlignment="1">
      <alignment horizontal="center" vertical="top"/>
    </xf>
    <xf numFmtId="0" fontId="3" fillId="0" borderId="21" xfId="0" applyFont="1" applyFill="1" applyBorder="1" applyAlignment="1">
      <alignment vertical="top"/>
    </xf>
    <xf numFmtId="164" fontId="3" fillId="0" borderId="22" xfId="0" applyNumberFormat="1" applyFont="1" applyBorder="1" applyAlignment="1">
      <alignment horizontal="center" vertical="top"/>
    </xf>
    <xf numFmtId="0" fontId="14" fillId="35" borderId="0" xfId="0" applyFont="1" applyFill="1" applyAlignment="1">
      <alignment/>
    </xf>
    <xf numFmtId="49" fontId="3" fillId="0" borderId="14" xfId="0" applyNumberFormat="1" applyFont="1" applyBorder="1" applyAlignment="1">
      <alignment horizontal="center" vertical="top"/>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49" fontId="3" fillId="0" borderId="23" xfId="0" applyNumberFormat="1" applyFont="1" applyBorder="1" applyAlignment="1">
      <alignment horizontal="center" vertical="top"/>
    </xf>
    <xf numFmtId="0" fontId="3" fillId="0" borderId="11" xfId="0" applyFont="1" applyFill="1" applyBorder="1" applyAlignment="1">
      <alignment horizontal="center" vertical="top" wrapText="1"/>
    </xf>
    <xf numFmtId="49" fontId="2" fillId="0" borderId="15" xfId="0" applyNumberFormat="1" applyFont="1" applyFill="1" applyBorder="1" applyAlignment="1">
      <alignment horizontal="left" vertical="top"/>
    </xf>
    <xf numFmtId="49" fontId="2" fillId="0" borderId="13" xfId="0" applyNumberFormat="1" applyFont="1" applyFill="1" applyBorder="1" applyAlignment="1">
      <alignment horizontal="left" vertical="top"/>
    </xf>
    <xf numFmtId="164" fontId="2" fillId="0" borderId="13" xfId="0" applyNumberFormat="1" applyFont="1" applyFill="1" applyBorder="1" applyAlignment="1">
      <alignment horizontal="center" vertical="top"/>
    </xf>
    <xf numFmtId="49" fontId="2" fillId="34" borderId="16" xfId="0" applyNumberFormat="1" applyFont="1" applyFill="1" applyBorder="1" applyAlignment="1">
      <alignment horizontal="left" vertical="top"/>
    </xf>
    <xf numFmtId="0" fontId="3" fillId="0" borderId="15" xfId="0" applyFont="1" applyFill="1" applyBorder="1" applyAlignment="1">
      <alignment horizontal="center" vertical="top"/>
    </xf>
    <xf numFmtId="0" fontId="3" fillId="0" borderId="12" xfId="0" applyFont="1" applyFill="1" applyBorder="1" applyAlignment="1">
      <alignment horizontal="center" vertical="top"/>
    </xf>
    <xf numFmtId="0" fontId="2" fillId="0" borderId="23" xfId="0" applyFont="1" applyFill="1" applyBorder="1" applyAlignment="1">
      <alignment horizontal="right" vertical="top" wrapText="1"/>
    </xf>
    <xf numFmtId="0" fontId="3" fillId="0" borderId="15" xfId="0" applyFont="1" applyFill="1" applyBorder="1" applyAlignment="1">
      <alignment horizontal="center" vertical="top" wrapText="1"/>
    </xf>
    <xf numFmtId="49" fontId="3" fillId="0" borderId="11" xfId="0" applyNumberFormat="1" applyFont="1" applyFill="1" applyBorder="1" applyAlignment="1">
      <alignment horizontal="center" vertical="top"/>
    </xf>
    <xf numFmtId="0" fontId="3" fillId="0" borderId="11" xfId="0" applyFont="1" applyFill="1" applyBorder="1" applyAlignment="1">
      <alignment horizontal="center" vertical="top"/>
    </xf>
    <xf numFmtId="0" fontId="2" fillId="0" borderId="22" xfId="0" applyFont="1" applyBorder="1" applyAlignment="1">
      <alignment horizontal="center" vertical="center" textRotation="90" wrapText="1"/>
    </xf>
    <xf numFmtId="0" fontId="2" fillId="0" borderId="22" xfId="0" applyFont="1" applyFill="1" applyBorder="1" applyAlignment="1">
      <alignment horizontal="center" vertical="center" textRotation="90" wrapText="1"/>
    </xf>
    <xf numFmtId="164" fontId="2" fillId="0" borderId="23" xfId="0" applyNumberFormat="1" applyFont="1" applyFill="1" applyBorder="1" applyAlignment="1">
      <alignment horizontal="center" vertical="top"/>
    </xf>
    <xf numFmtId="0" fontId="3" fillId="36" borderId="10" xfId="0" applyFont="1" applyFill="1" applyBorder="1" applyAlignment="1">
      <alignment horizontal="center" vertical="top"/>
    </xf>
    <xf numFmtId="0" fontId="3" fillId="36" borderId="14" xfId="0" applyFont="1" applyFill="1" applyBorder="1" applyAlignment="1">
      <alignment horizontal="center" vertical="top"/>
    </xf>
    <xf numFmtId="0" fontId="4" fillId="36" borderId="23" xfId="0" applyFont="1" applyFill="1" applyBorder="1" applyAlignment="1">
      <alignment horizontal="center" vertical="top"/>
    </xf>
    <xf numFmtId="49" fontId="2" fillId="0" borderId="23" xfId="0" applyNumberFormat="1" applyFont="1" applyFill="1" applyBorder="1" applyAlignment="1">
      <alignment horizontal="left" vertical="top"/>
    </xf>
    <xf numFmtId="49" fontId="3" fillId="0" borderId="12" xfId="0" applyNumberFormat="1" applyFont="1" applyFill="1" applyBorder="1" applyAlignment="1">
      <alignment horizontal="center" vertical="top"/>
    </xf>
    <xf numFmtId="164" fontId="2" fillId="0" borderId="12" xfId="0" applyNumberFormat="1" applyFont="1" applyFill="1" applyBorder="1" applyAlignment="1">
      <alignment horizontal="center" vertical="top"/>
    </xf>
    <xf numFmtId="49" fontId="2" fillId="0" borderId="12" xfId="0" applyNumberFormat="1" applyFont="1" applyFill="1" applyBorder="1" applyAlignment="1">
      <alignment horizontal="left" vertical="top"/>
    </xf>
    <xf numFmtId="0" fontId="3" fillId="0" borderId="12" xfId="0" applyFont="1" applyFill="1" applyBorder="1" applyAlignment="1">
      <alignment horizontal="center" vertical="top" wrapText="1"/>
    </xf>
    <xf numFmtId="164" fontId="2" fillId="0" borderId="23" xfId="0" applyNumberFormat="1" applyFont="1" applyFill="1" applyBorder="1" applyAlignment="1">
      <alignment horizontal="center" vertical="top"/>
    </xf>
    <xf numFmtId="0" fontId="2" fillId="0" borderId="14" xfId="0" applyFont="1" applyFill="1" applyBorder="1" applyAlignment="1">
      <alignment horizontal="right" vertical="top" wrapText="1"/>
    </xf>
    <xf numFmtId="49" fontId="3" fillId="35" borderId="24" xfId="0" applyNumberFormat="1" applyFont="1" applyFill="1" applyBorder="1" applyAlignment="1">
      <alignment horizontal="center" vertical="top"/>
    </xf>
    <xf numFmtId="49" fontId="3" fillId="35" borderId="17" xfId="0" applyNumberFormat="1" applyFont="1" applyFill="1" applyBorder="1" applyAlignment="1">
      <alignment horizontal="center" vertical="top"/>
    </xf>
    <xf numFmtId="49" fontId="3" fillId="35" borderId="25" xfId="0" applyNumberFormat="1" applyFont="1" applyFill="1" applyBorder="1" applyAlignment="1">
      <alignment horizontal="center" vertical="top"/>
    </xf>
    <xf numFmtId="49" fontId="3" fillId="35" borderId="0" xfId="0" applyNumberFormat="1" applyFont="1" applyFill="1" applyBorder="1" applyAlignment="1">
      <alignment horizontal="center" vertical="top"/>
    </xf>
    <xf numFmtId="49" fontId="3" fillId="35" borderId="26" xfId="0" applyNumberFormat="1" applyFont="1" applyFill="1" applyBorder="1" applyAlignment="1">
      <alignment horizontal="center" vertical="top"/>
    </xf>
    <xf numFmtId="49" fontId="3" fillId="35" borderId="27" xfId="0" applyNumberFormat="1" applyFont="1" applyFill="1" applyBorder="1" applyAlignment="1">
      <alignment horizontal="center" vertical="top"/>
    </xf>
    <xf numFmtId="49" fontId="3" fillId="35" borderId="28" xfId="0" applyNumberFormat="1" applyFont="1" applyFill="1" applyBorder="1" applyAlignment="1">
      <alignment horizontal="center" vertical="top"/>
    </xf>
    <xf numFmtId="49" fontId="3" fillId="34" borderId="29" xfId="0" applyNumberFormat="1" applyFont="1" applyFill="1" applyBorder="1" applyAlignment="1">
      <alignment horizontal="right" vertical="top"/>
    </xf>
    <xf numFmtId="49" fontId="3" fillId="34" borderId="30" xfId="0" applyNumberFormat="1" applyFont="1" applyFill="1" applyBorder="1" applyAlignment="1">
      <alignment horizontal="right" vertical="top"/>
    </xf>
    <xf numFmtId="49" fontId="3" fillId="34" borderId="16" xfId="0" applyNumberFormat="1" applyFont="1" applyFill="1" applyBorder="1" applyAlignment="1">
      <alignment horizontal="right" vertical="top"/>
    </xf>
    <xf numFmtId="49" fontId="2" fillId="34" borderId="16" xfId="0" applyNumberFormat="1" applyFont="1" applyFill="1" applyBorder="1" applyAlignment="1">
      <alignment horizontal="right" vertical="top"/>
    </xf>
    <xf numFmtId="0" fontId="3" fillId="34" borderId="16" xfId="0" applyFont="1" applyFill="1" applyBorder="1" applyAlignment="1">
      <alignment horizontal="center" vertical="top"/>
    </xf>
    <xf numFmtId="0" fontId="4" fillId="34" borderId="16" xfId="0" applyFont="1" applyFill="1" applyBorder="1" applyAlignment="1">
      <alignment horizontal="center" vertical="top"/>
    </xf>
    <xf numFmtId="0" fontId="3" fillId="34" borderId="16" xfId="0" applyFont="1" applyFill="1" applyBorder="1" applyAlignment="1">
      <alignment vertical="top"/>
    </xf>
    <xf numFmtId="0" fontId="1" fillId="0" borderId="0" xfId="0" applyFont="1" applyFill="1" applyBorder="1" applyAlignment="1">
      <alignment horizontal="left" vertical="top"/>
    </xf>
    <xf numFmtId="164" fontId="1" fillId="0" borderId="0" xfId="0" applyNumberFormat="1" applyFont="1" applyBorder="1" applyAlignment="1">
      <alignment vertical="top"/>
    </xf>
    <xf numFmtId="0" fontId="1" fillId="0" borderId="0" xfId="0" applyFont="1" applyBorder="1" applyAlignment="1">
      <alignment vertical="top"/>
    </xf>
    <xf numFmtId="49" fontId="2" fillId="34" borderId="16" xfId="0" applyNumberFormat="1" applyFont="1" applyFill="1" applyBorder="1" applyAlignment="1">
      <alignment horizontal="center" vertical="top"/>
    </xf>
    <xf numFmtId="0" fontId="11" fillId="35" borderId="0" xfId="0" applyFont="1" applyFill="1" applyAlignment="1">
      <alignment wrapText="1"/>
    </xf>
    <xf numFmtId="0" fontId="10" fillId="35" borderId="0" xfId="0" applyFont="1" applyFill="1" applyAlignment="1">
      <alignment wrapText="1"/>
    </xf>
    <xf numFmtId="0" fontId="11" fillId="35" borderId="0" xfId="0" applyFont="1" applyFill="1" applyAlignment="1">
      <alignment horizontal="center" vertical="top" wrapText="1"/>
    </xf>
    <xf numFmtId="0" fontId="15" fillId="35" borderId="0" xfId="0" applyFont="1" applyFill="1" applyAlignment="1">
      <alignment horizontal="center" vertical="top" wrapText="1"/>
    </xf>
    <xf numFmtId="0" fontId="11" fillId="35" borderId="0" xfId="0" applyFont="1" applyFill="1" applyAlignment="1">
      <alignment horizontal="center" vertical="top" wrapText="1"/>
    </xf>
    <xf numFmtId="0" fontId="14" fillId="0" borderId="0" xfId="0" applyFont="1" applyAlignment="1">
      <alignment wrapText="1"/>
    </xf>
    <xf numFmtId="0" fontId="16" fillId="0" borderId="0" xfId="0" applyFont="1" applyAlignment="1">
      <alignment horizontal="center" vertical="top" wrapText="1"/>
    </xf>
    <xf numFmtId="0" fontId="16" fillId="0" borderId="0" xfId="0" applyFont="1" applyAlignment="1">
      <alignment horizontal="center" vertical="top" wrapText="1"/>
    </xf>
    <xf numFmtId="0" fontId="17" fillId="0" borderId="0" xfId="0" applyFont="1" applyAlignment="1">
      <alignment vertical="top" wrapText="1"/>
    </xf>
    <xf numFmtId="0" fontId="2" fillId="0" borderId="10" xfId="0" applyFont="1" applyFill="1" applyBorder="1" applyAlignment="1">
      <alignment horizontal="center" vertical="center" textRotation="90" wrapText="1"/>
    </xf>
    <xf numFmtId="0" fontId="2" fillId="0" borderId="23" xfId="0" applyFont="1" applyFill="1" applyBorder="1" applyAlignment="1">
      <alignment horizontal="center" vertical="center" textRotation="90" wrapText="1"/>
    </xf>
    <xf numFmtId="0" fontId="3" fillId="35" borderId="10" xfId="0" applyFont="1" applyFill="1" applyBorder="1" applyAlignment="1">
      <alignment horizontal="center" vertical="top" wrapText="1"/>
    </xf>
    <xf numFmtId="0" fontId="4" fillId="0" borderId="14" xfId="0" applyFont="1" applyBorder="1" applyAlignment="1">
      <alignment horizontal="center" vertical="top" wrapText="1"/>
    </xf>
    <xf numFmtId="0" fontId="4" fillId="0" borderId="23" xfId="0" applyFont="1" applyBorder="1" applyAlignment="1">
      <alignment horizontal="center" vertical="top" wrapText="1"/>
    </xf>
    <xf numFmtId="0" fontId="3" fillId="0" borderId="10" xfId="0" applyFont="1" applyBorder="1" applyAlignment="1">
      <alignment vertical="top" wrapText="1"/>
    </xf>
    <xf numFmtId="0" fontId="4" fillId="0" borderId="14" xfId="0" applyFont="1" applyBorder="1" applyAlignment="1">
      <alignment vertical="top" wrapText="1"/>
    </xf>
    <xf numFmtId="0" fontId="4" fillId="0" borderId="23" xfId="0" applyFont="1" applyBorder="1" applyAlignment="1">
      <alignment vertical="top" wrapText="1"/>
    </xf>
    <xf numFmtId="0" fontId="2" fillId="0" borderId="10"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1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2" fillId="0" borderId="15" xfId="0" applyFont="1" applyBorder="1" applyAlignment="1">
      <alignment horizontal="center" vertical="center"/>
    </xf>
    <xf numFmtId="0" fontId="3" fillId="37" borderId="10" xfId="0" applyFont="1" applyFill="1" applyBorder="1" applyAlignment="1">
      <alignment vertical="top" wrapText="1"/>
    </xf>
    <xf numFmtId="0" fontId="4" fillId="37" borderId="23" xfId="0" applyFont="1" applyFill="1" applyBorder="1" applyAlignment="1">
      <alignment vertical="top" wrapText="1"/>
    </xf>
    <xf numFmtId="0" fontId="3" fillId="37" borderId="10" xfId="0" applyFont="1" applyFill="1" applyBorder="1" applyAlignment="1">
      <alignment horizontal="center" vertical="top" wrapText="1"/>
    </xf>
    <xf numFmtId="0" fontId="3" fillId="37" borderId="23" xfId="0" applyFont="1" applyFill="1" applyBorder="1" applyAlignment="1">
      <alignment horizontal="center" vertical="top" wrapText="1"/>
    </xf>
    <xf numFmtId="0" fontId="4" fillId="37" borderId="14" xfId="0" applyFont="1" applyFill="1" applyBorder="1" applyAlignment="1">
      <alignment vertical="top" wrapText="1"/>
    </xf>
    <xf numFmtId="0" fontId="3" fillId="36" borderId="10" xfId="0" applyFont="1" applyFill="1" applyBorder="1" applyAlignment="1">
      <alignment vertical="top" wrapText="1"/>
    </xf>
    <xf numFmtId="0" fontId="4" fillId="36" borderId="14" xfId="0" applyFont="1" applyFill="1" applyBorder="1" applyAlignment="1">
      <alignment vertical="top" wrapText="1"/>
    </xf>
    <xf numFmtId="0" fontId="4" fillId="36" borderId="23" xfId="0" applyFont="1" applyFill="1" applyBorder="1" applyAlignment="1">
      <alignment vertical="top" wrapText="1"/>
    </xf>
    <xf numFmtId="164" fontId="3" fillId="0" borderId="31" xfId="0" applyNumberFormat="1" applyFont="1" applyBorder="1" applyAlignment="1">
      <alignment horizontal="center" vertical="top" wrapText="1"/>
    </xf>
    <xf numFmtId="0" fontId="4" fillId="0" borderId="31" xfId="0" applyFont="1" applyBorder="1" applyAlignment="1">
      <alignment horizontal="center" vertical="top" wrapText="1"/>
    </xf>
    <xf numFmtId="0" fontId="3" fillId="37" borderId="11" xfId="0" applyFont="1" applyFill="1" applyBorder="1" applyAlignment="1">
      <alignment horizontal="left" vertical="top" wrapText="1"/>
    </xf>
    <xf numFmtId="0" fontId="3" fillId="37" borderId="22" xfId="0" applyFont="1" applyFill="1" applyBorder="1" applyAlignment="1">
      <alignment horizontal="left" vertical="top" wrapText="1"/>
    </xf>
    <xf numFmtId="0" fontId="3" fillId="37" borderId="11" xfId="0" applyFont="1" applyFill="1" applyBorder="1" applyAlignment="1">
      <alignment horizontal="center" vertical="top"/>
    </xf>
    <xf numFmtId="0" fontId="3" fillId="37" borderId="22" xfId="0" applyFont="1" applyFill="1" applyBorder="1" applyAlignment="1">
      <alignment horizontal="center" vertical="top"/>
    </xf>
    <xf numFmtId="0" fontId="3" fillId="35" borderId="14" xfId="0" applyFont="1" applyFill="1" applyBorder="1" applyAlignment="1">
      <alignment horizontal="left" vertical="top" wrapText="1"/>
    </xf>
    <xf numFmtId="0" fontId="4" fillId="0" borderId="23" xfId="0" applyFont="1" applyBorder="1" applyAlignment="1">
      <alignment horizontal="left" vertical="top" wrapText="1"/>
    </xf>
    <xf numFmtId="0" fontId="3" fillId="35" borderId="14" xfId="0" applyFont="1" applyFill="1" applyBorder="1" applyAlignment="1">
      <alignment horizontal="center" vertical="top"/>
    </xf>
    <xf numFmtId="0" fontId="4" fillId="0" borderId="23" xfId="0" applyFont="1" applyBorder="1" applyAlignment="1">
      <alignment horizontal="center" vertical="top"/>
    </xf>
    <xf numFmtId="0" fontId="3" fillId="0" borderId="10" xfId="0" applyFont="1" applyBorder="1" applyAlignment="1">
      <alignment horizontal="center" vertical="top"/>
    </xf>
    <xf numFmtId="0" fontId="3" fillId="0" borderId="14" xfId="0" applyFont="1" applyBorder="1" applyAlignment="1">
      <alignment horizontal="center" vertical="top"/>
    </xf>
    <xf numFmtId="0" fontId="3" fillId="0" borderId="23" xfId="0" applyFont="1" applyBorder="1" applyAlignment="1">
      <alignment horizontal="center" vertical="top"/>
    </xf>
    <xf numFmtId="0" fontId="2" fillId="0" borderId="14" xfId="0" applyFont="1" applyFill="1" applyBorder="1" applyAlignment="1">
      <alignment horizontal="center" vertical="center" textRotation="90" wrapText="1"/>
    </xf>
    <xf numFmtId="0" fontId="2" fillId="0" borderId="14" xfId="0" applyFont="1" applyBorder="1" applyAlignment="1">
      <alignment horizontal="center" vertical="center" textRotation="180" wrapText="1"/>
    </xf>
    <xf numFmtId="0" fontId="13" fillId="0" borderId="23" xfId="0" applyFont="1" applyBorder="1" applyAlignment="1">
      <alignment horizontal="center" vertical="center" textRotation="180" wrapText="1"/>
    </xf>
    <xf numFmtId="164" fontId="3" fillId="0" borderId="32" xfId="0" applyNumberFormat="1" applyFont="1" applyBorder="1" applyAlignment="1">
      <alignment horizontal="center" vertical="top" wrapText="1"/>
    </xf>
    <xf numFmtId="0" fontId="4" fillId="0" borderId="32" xfId="0" applyFont="1" applyBorder="1" applyAlignment="1">
      <alignment horizontal="center" vertical="top" wrapText="1"/>
    </xf>
    <xf numFmtId="164" fontId="3" fillId="0" borderId="33" xfId="0" applyNumberFormat="1" applyFont="1" applyBorder="1" applyAlignment="1">
      <alignment horizontal="center" vertical="top" wrapText="1"/>
    </xf>
    <xf numFmtId="0" fontId="4" fillId="0" borderId="33" xfId="0" applyFont="1" applyBorder="1" applyAlignment="1">
      <alignment horizontal="center" vertical="top" wrapText="1"/>
    </xf>
    <xf numFmtId="164" fontId="2" fillId="33" borderId="34" xfId="0" applyNumberFormat="1" applyFont="1" applyFill="1" applyBorder="1" applyAlignment="1">
      <alignment horizontal="center" vertical="top" wrapText="1"/>
    </xf>
    <xf numFmtId="164" fontId="2" fillId="33" borderId="35" xfId="0" applyNumberFormat="1" applyFont="1" applyFill="1" applyBorder="1" applyAlignment="1">
      <alignment horizontal="center" vertical="top" wrapText="1"/>
    </xf>
    <xf numFmtId="0" fontId="4" fillId="0" borderId="35" xfId="0" applyFont="1" applyBorder="1" applyAlignment="1">
      <alignment horizontal="center" vertical="top" wrapText="1"/>
    </xf>
    <xf numFmtId="164" fontId="2" fillId="34" borderId="34" xfId="0" applyNumberFormat="1" applyFont="1" applyFill="1" applyBorder="1" applyAlignment="1">
      <alignment horizontal="center" vertical="top" wrapText="1"/>
    </xf>
    <xf numFmtId="164" fontId="2" fillId="34" borderId="35" xfId="0" applyNumberFormat="1" applyFont="1" applyFill="1" applyBorder="1" applyAlignment="1">
      <alignment horizontal="center" vertical="top" wrapText="1"/>
    </xf>
    <xf numFmtId="0" fontId="3" fillId="0" borderId="36" xfId="0" applyFont="1" applyBorder="1" applyAlignment="1">
      <alignment horizontal="left" vertical="top"/>
    </xf>
    <xf numFmtId="0" fontId="3" fillId="0" borderId="37" xfId="0" applyFont="1" applyBorder="1" applyAlignment="1">
      <alignment horizontal="left" vertical="top"/>
    </xf>
    <xf numFmtId="0" fontId="3" fillId="0" borderId="38" xfId="0" applyFont="1" applyBorder="1" applyAlignment="1">
      <alignment horizontal="left" vertical="top"/>
    </xf>
    <xf numFmtId="164" fontId="3" fillId="0" borderId="36" xfId="0" applyNumberFormat="1" applyFont="1" applyBorder="1" applyAlignment="1">
      <alignment horizontal="center" vertical="top"/>
    </xf>
    <xf numFmtId="164" fontId="3" fillId="0" borderId="38" xfId="0" applyNumberFormat="1" applyFont="1" applyBorder="1" applyAlignment="1">
      <alignment horizontal="center" vertical="top"/>
    </xf>
    <xf numFmtId="164" fontId="3" fillId="0" borderId="32" xfId="0" applyNumberFormat="1" applyFont="1" applyBorder="1" applyAlignment="1">
      <alignment horizontal="center" vertical="top" wrapText="1"/>
    </xf>
    <xf numFmtId="0" fontId="3" fillId="0" borderId="39" xfId="0" applyFont="1" applyBorder="1" applyAlignment="1">
      <alignment horizontal="left" vertical="top"/>
    </xf>
    <xf numFmtId="0" fontId="2" fillId="0" borderId="40" xfId="0" applyFont="1" applyBorder="1" applyAlignment="1">
      <alignment horizontal="left" vertical="top"/>
    </xf>
    <xf numFmtId="0" fontId="2" fillId="0" borderId="41" xfId="0" applyFont="1" applyBorder="1" applyAlignment="1">
      <alignment horizontal="left" vertical="top"/>
    </xf>
    <xf numFmtId="164" fontId="3" fillId="0" borderId="39" xfId="0" applyNumberFormat="1" applyFont="1" applyBorder="1" applyAlignment="1">
      <alignment horizontal="center" vertical="top"/>
    </xf>
    <xf numFmtId="164" fontId="3" fillId="0" borderId="41" xfId="0" applyNumberFormat="1" applyFont="1" applyBorder="1" applyAlignment="1">
      <alignment horizontal="center" vertical="top"/>
    </xf>
    <xf numFmtId="0" fontId="2" fillId="34" borderId="42" xfId="0" applyFont="1" applyFill="1" applyBorder="1" applyAlignment="1">
      <alignment horizontal="right" vertical="top"/>
    </xf>
    <xf numFmtId="0" fontId="2" fillId="34" borderId="29" xfId="0" applyFont="1" applyFill="1" applyBorder="1" applyAlignment="1">
      <alignment horizontal="right" vertical="top"/>
    </xf>
    <xf numFmtId="0" fontId="2" fillId="34" borderId="30" xfId="0" applyFont="1" applyFill="1" applyBorder="1" applyAlignment="1">
      <alignment horizontal="right" vertical="top"/>
    </xf>
    <xf numFmtId="164" fontId="2" fillId="34" borderId="42" xfId="0" applyNumberFormat="1" applyFont="1" applyFill="1" applyBorder="1" applyAlignment="1">
      <alignment horizontal="center" vertical="top"/>
    </xf>
    <xf numFmtId="164" fontId="2" fillId="34" borderId="30" xfId="0" applyNumberFormat="1" applyFont="1" applyFill="1" applyBorder="1" applyAlignment="1">
      <alignment horizontal="center" vertical="top"/>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2" fillId="33" borderId="42" xfId="0" applyFont="1" applyFill="1" applyBorder="1" applyAlignment="1">
      <alignment horizontal="right" vertical="top"/>
    </xf>
    <xf numFmtId="0" fontId="2" fillId="33" borderId="29" xfId="0" applyFont="1" applyFill="1" applyBorder="1" applyAlignment="1">
      <alignment horizontal="right" vertical="top"/>
    </xf>
    <xf numFmtId="0" fontId="2" fillId="33" borderId="30" xfId="0" applyFont="1" applyFill="1" applyBorder="1" applyAlignment="1">
      <alignment horizontal="right" vertical="top"/>
    </xf>
    <xf numFmtId="164" fontId="2" fillId="33" borderId="42" xfId="0" applyNumberFormat="1" applyFont="1" applyFill="1" applyBorder="1" applyAlignment="1">
      <alignment horizontal="center" vertical="top"/>
    </xf>
    <xf numFmtId="164" fontId="2" fillId="33" borderId="30" xfId="0" applyNumberFormat="1" applyFont="1" applyFill="1" applyBorder="1" applyAlignment="1">
      <alignment horizontal="center" vertical="top"/>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164" fontId="3" fillId="0" borderId="27" xfId="0" applyNumberFormat="1" applyFont="1" applyBorder="1" applyAlignment="1">
      <alignment horizontal="center" vertical="top"/>
    </xf>
    <xf numFmtId="164" fontId="3" fillId="0" borderId="46" xfId="0" applyNumberFormat="1" applyFont="1" applyBorder="1" applyAlignment="1">
      <alignment horizontal="center" vertical="top"/>
    </xf>
    <xf numFmtId="0" fontId="3" fillId="0" borderId="47" xfId="0" applyFont="1" applyBorder="1" applyAlignment="1">
      <alignment horizontal="left" vertical="top"/>
    </xf>
    <xf numFmtId="0" fontId="3" fillId="0" borderId="48" xfId="0" applyFont="1" applyBorder="1" applyAlignment="1">
      <alignment horizontal="left" vertical="top"/>
    </xf>
    <xf numFmtId="0" fontId="3" fillId="0" borderId="49" xfId="0" applyFont="1" applyBorder="1" applyAlignment="1">
      <alignment horizontal="left" vertical="top"/>
    </xf>
    <xf numFmtId="164" fontId="3" fillId="0" borderId="47" xfId="0" applyNumberFormat="1" applyFont="1" applyBorder="1" applyAlignment="1">
      <alignment horizontal="center" vertical="top"/>
    </xf>
    <xf numFmtId="164" fontId="3" fillId="0" borderId="49" xfId="0" applyNumberFormat="1" applyFont="1" applyBorder="1" applyAlignment="1">
      <alignment horizontal="center" vertical="top"/>
    </xf>
    <xf numFmtId="0" fontId="2" fillId="33" borderId="42" xfId="0" applyFont="1" applyFill="1" applyBorder="1" applyAlignment="1">
      <alignment horizontal="right" vertical="top"/>
    </xf>
    <xf numFmtId="0" fontId="2" fillId="33" borderId="29" xfId="0" applyFont="1" applyFill="1" applyBorder="1" applyAlignment="1">
      <alignment horizontal="right" vertical="top"/>
    </xf>
    <xf numFmtId="0" fontId="2" fillId="33" borderId="30" xfId="0" applyFont="1" applyFill="1" applyBorder="1" applyAlignment="1">
      <alignment horizontal="right" vertical="top"/>
    </xf>
    <xf numFmtId="164" fontId="2" fillId="33" borderId="42" xfId="0" applyNumberFormat="1" applyFont="1" applyFill="1" applyBorder="1" applyAlignment="1">
      <alignment horizontal="center" vertical="top" wrapText="1"/>
    </xf>
    <xf numFmtId="164" fontId="2" fillId="33" borderId="30" xfId="0" applyNumberFormat="1" applyFont="1" applyFill="1" applyBorder="1" applyAlignment="1">
      <alignment horizontal="center" vertical="top" wrapText="1"/>
    </xf>
    <xf numFmtId="0" fontId="2" fillId="0" borderId="42"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42" xfId="0" applyFont="1" applyBorder="1" applyAlignment="1">
      <alignment horizontal="center" vertical="top" wrapText="1"/>
    </xf>
    <xf numFmtId="0" fontId="2" fillId="0" borderId="30" xfId="0" applyFont="1" applyBorder="1" applyAlignment="1">
      <alignment horizontal="center" vertical="top" wrapText="1"/>
    </xf>
    <xf numFmtId="0" fontId="3" fillId="36" borderId="10" xfId="0" applyFont="1" applyFill="1" applyBorder="1" applyAlignment="1">
      <alignment horizontal="left" vertical="top" wrapText="1"/>
    </xf>
    <xf numFmtId="0" fontId="3" fillId="36" borderId="14" xfId="0" applyFont="1" applyFill="1" applyBorder="1" applyAlignment="1">
      <alignment horizontal="left" vertical="top" wrapText="1"/>
    </xf>
    <xf numFmtId="0" fontId="4" fillId="36" borderId="23" xfId="0" applyFont="1" applyFill="1" applyBorder="1" applyAlignment="1">
      <alignment horizontal="left" vertical="top" wrapText="1"/>
    </xf>
    <xf numFmtId="49" fontId="3" fillId="0" borderId="10"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49" fontId="3" fillId="0" borderId="11" xfId="0" applyNumberFormat="1" applyFont="1" applyBorder="1" applyAlignment="1">
      <alignment horizontal="center" vertical="top"/>
    </xf>
    <xf numFmtId="49" fontId="3" fillId="0" borderId="14" xfId="0" applyNumberFormat="1" applyFont="1" applyBorder="1" applyAlignment="1">
      <alignment horizontal="center" vertical="top"/>
    </xf>
    <xf numFmtId="49" fontId="3" fillId="0" borderId="22" xfId="0" applyNumberFormat="1" applyFont="1" applyBorder="1" applyAlignment="1">
      <alignment horizontal="center" vertical="top"/>
    </xf>
    <xf numFmtId="49" fontId="3" fillId="0" borderId="12" xfId="0" applyNumberFormat="1" applyFont="1" applyBorder="1" applyAlignment="1">
      <alignment horizontal="center" vertical="top"/>
    </xf>
    <xf numFmtId="0" fontId="3" fillId="37" borderId="10" xfId="0" applyFont="1" applyFill="1" applyBorder="1" applyAlignment="1">
      <alignment horizontal="left" vertical="top" wrapText="1"/>
    </xf>
    <xf numFmtId="0" fontId="3" fillId="37" borderId="14" xfId="0" applyFont="1" applyFill="1" applyBorder="1" applyAlignment="1">
      <alignment horizontal="left" vertical="top" wrapText="1"/>
    </xf>
    <xf numFmtId="0" fontId="4" fillId="37" borderId="2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22" xfId="0" applyFont="1" applyBorder="1" applyAlignment="1">
      <alignment horizontal="left" vertical="top" wrapText="1"/>
    </xf>
    <xf numFmtId="0" fontId="3" fillId="0" borderId="15" xfId="0" applyFont="1" applyBorder="1" applyAlignment="1">
      <alignment horizontal="center" vertical="top"/>
    </xf>
    <xf numFmtId="0" fontId="3" fillId="0" borderId="22" xfId="0" applyFont="1" applyBorder="1" applyAlignment="1">
      <alignment horizontal="center" vertical="top"/>
    </xf>
    <xf numFmtId="0" fontId="2" fillId="0" borderId="15" xfId="0" applyFont="1" applyBorder="1" applyAlignment="1">
      <alignment horizontal="center" vertical="top"/>
    </xf>
    <xf numFmtId="0" fontId="2" fillId="0" borderId="12" xfId="0" applyFont="1" applyBorder="1" applyAlignment="1">
      <alignment horizontal="center" vertical="top"/>
    </xf>
    <xf numFmtId="0" fontId="2" fillId="0" borderId="22" xfId="0" applyFont="1" applyBorder="1" applyAlignment="1">
      <alignment horizontal="center" vertical="top"/>
    </xf>
    <xf numFmtId="49" fontId="3" fillId="35" borderId="26" xfId="0" applyNumberFormat="1" applyFont="1" applyFill="1" applyBorder="1" applyAlignment="1">
      <alignment horizontal="center" vertical="top"/>
    </xf>
    <xf numFmtId="49" fontId="3" fillId="35" borderId="24" xfId="0" applyNumberFormat="1" applyFont="1" applyFill="1" applyBorder="1" applyAlignment="1">
      <alignment horizontal="center" vertical="top"/>
    </xf>
    <xf numFmtId="49" fontId="3" fillId="35" borderId="17" xfId="0" applyNumberFormat="1" applyFont="1" applyFill="1" applyBorder="1" applyAlignment="1">
      <alignment horizontal="center" vertical="top"/>
    </xf>
    <xf numFmtId="49" fontId="3" fillId="35" borderId="0" xfId="0" applyNumberFormat="1" applyFont="1" applyFill="1" applyBorder="1" applyAlignment="1">
      <alignment horizontal="center" vertical="top"/>
    </xf>
    <xf numFmtId="49" fontId="3" fillId="35" borderId="50" xfId="0" applyNumberFormat="1" applyFont="1" applyFill="1" applyBorder="1" applyAlignment="1">
      <alignment horizontal="center" vertical="top"/>
    </xf>
    <xf numFmtId="49" fontId="3" fillId="35" borderId="25" xfId="0" applyNumberFormat="1" applyFont="1" applyFill="1" applyBorder="1" applyAlignment="1">
      <alignment horizontal="center" vertical="top"/>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23" xfId="0" applyFont="1" applyBorder="1" applyAlignment="1">
      <alignment horizontal="left" vertical="top" wrapText="1"/>
    </xf>
    <xf numFmtId="0" fontId="3" fillId="37" borderId="10" xfId="0" applyFont="1" applyFill="1" applyBorder="1" applyAlignment="1">
      <alignment horizontal="center" vertical="top"/>
    </xf>
    <xf numFmtId="0" fontId="3" fillId="37" borderId="14" xfId="0" applyFont="1" applyFill="1" applyBorder="1" applyAlignment="1">
      <alignment horizontal="center" vertical="top"/>
    </xf>
    <xf numFmtId="0" fontId="4" fillId="37" borderId="23" xfId="0" applyFont="1" applyFill="1" applyBorder="1" applyAlignment="1">
      <alignment horizontal="center" vertical="top"/>
    </xf>
    <xf numFmtId="0" fontId="3" fillId="35" borderId="10" xfId="0" applyFont="1" applyFill="1" applyBorder="1" applyAlignment="1">
      <alignment vertical="top" wrapText="1"/>
    </xf>
    <xf numFmtId="0" fontId="4" fillId="35" borderId="14" xfId="0" applyFont="1" applyFill="1" applyBorder="1" applyAlignment="1">
      <alignment horizontal="center" vertical="top"/>
    </xf>
    <xf numFmtId="0" fontId="4" fillId="35" borderId="23" xfId="0" applyFont="1" applyFill="1" applyBorder="1" applyAlignment="1">
      <alignment horizontal="center" vertical="top"/>
    </xf>
    <xf numFmtId="0" fontId="9" fillId="0" borderId="10" xfId="0" applyFont="1" applyBorder="1" applyAlignment="1">
      <alignment horizontal="center" vertical="top"/>
    </xf>
    <xf numFmtId="0" fontId="9" fillId="0" borderId="14" xfId="0" applyFont="1" applyBorder="1" applyAlignment="1">
      <alignment horizontal="center" vertical="top"/>
    </xf>
    <xf numFmtId="0" fontId="9" fillId="0" borderId="23"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49" fontId="3" fillId="35" borderId="14" xfId="0" applyNumberFormat="1" applyFont="1" applyFill="1" applyBorder="1" applyAlignment="1">
      <alignment horizontal="center" vertical="top"/>
    </xf>
    <xf numFmtId="49" fontId="3" fillId="35" borderId="23" xfId="0" applyNumberFormat="1" applyFont="1" applyFill="1" applyBorder="1" applyAlignment="1">
      <alignment horizontal="center" vertical="top"/>
    </xf>
    <xf numFmtId="49" fontId="3" fillId="0" borderId="15" xfId="0" applyNumberFormat="1" applyFont="1" applyBorder="1" applyAlignment="1">
      <alignment horizontal="center" vertical="top"/>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3" fillId="0" borderId="15" xfId="0" applyFont="1" applyBorder="1" applyAlignment="1">
      <alignment horizontal="left" vertical="top" wrapText="1"/>
    </xf>
    <xf numFmtId="0" fontId="2" fillId="0" borderId="15" xfId="0" applyFont="1" applyBorder="1" applyAlignment="1">
      <alignment horizontal="left" vertical="top" wrapText="1"/>
    </xf>
    <xf numFmtId="0" fontId="2" fillId="0" borderId="12" xfId="0" applyFont="1" applyBorder="1" applyAlignment="1">
      <alignment horizontal="left" vertical="top" wrapText="1"/>
    </xf>
    <xf numFmtId="0" fontId="2" fillId="0" borderId="22" xfId="0" applyFont="1" applyBorder="1" applyAlignment="1">
      <alignment horizontal="left" vertical="top" wrapText="1"/>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wrapText="1"/>
    </xf>
    <xf numFmtId="0" fontId="13"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13"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2" fillId="0" borderId="10" xfId="0" applyFont="1" applyBorder="1" applyAlignment="1">
      <alignment horizontal="center" vertical="center" textRotation="180" wrapText="1"/>
    </xf>
    <xf numFmtId="164" fontId="2" fillId="0" borderId="26" xfId="0" applyNumberFormat="1" applyFont="1" applyBorder="1" applyAlignment="1">
      <alignment horizontal="center" vertical="top" wrapText="1"/>
    </xf>
    <xf numFmtId="164" fontId="2" fillId="0" borderId="17" xfId="0" applyNumberFormat="1" applyFont="1" applyBorder="1" applyAlignment="1">
      <alignment horizontal="center" vertical="top" wrapText="1"/>
    </xf>
    <xf numFmtId="0" fontId="4" fillId="0" borderId="17" xfId="0" applyFont="1" applyBorder="1" applyAlignment="1">
      <alignment horizontal="center" vertical="top" wrapText="1"/>
    </xf>
    <xf numFmtId="164" fontId="2" fillId="33" borderId="34" xfId="0" applyNumberFormat="1" applyFont="1" applyFill="1" applyBorder="1" applyAlignment="1">
      <alignment horizontal="center" vertical="top" wrapText="1"/>
    </xf>
    <xf numFmtId="164" fontId="2" fillId="33" borderId="35" xfId="0" applyNumberFormat="1"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0" fontId="3" fillId="0" borderId="23" xfId="0" applyFont="1" applyBorder="1" applyAlignment="1">
      <alignment horizontal="center" vertical="top" wrapText="1"/>
    </xf>
    <xf numFmtId="0" fontId="4" fillId="35" borderId="14" xfId="0" applyFont="1" applyFill="1" applyBorder="1" applyAlignment="1">
      <alignment horizontal="center" vertical="top" wrapText="1"/>
    </xf>
    <xf numFmtId="0" fontId="4" fillId="35" borderId="23" xfId="0" applyFont="1" applyFill="1" applyBorder="1" applyAlignment="1">
      <alignment horizontal="center" vertical="top" wrapText="1"/>
    </xf>
    <xf numFmtId="0" fontId="4" fillId="37" borderId="14" xfId="0" applyFont="1" applyFill="1" applyBorder="1" applyAlignment="1">
      <alignment horizontal="center" vertical="top" wrapText="1"/>
    </xf>
    <xf numFmtId="0" fontId="4" fillId="37" borderId="23" xfId="0" applyFont="1" applyFill="1" applyBorder="1" applyAlignment="1">
      <alignment horizontal="center" vertical="top" wrapText="1"/>
    </xf>
    <xf numFmtId="0" fontId="3" fillId="37" borderId="14" xfId="0" applyFont="1" applyFill="1" applyBorder="1" applyAlignment="1">
      <alignment horizontal="center" vertical="top" wrapText="1"/>
    </xf>
    <xf numFmtId="49" fontId="2" fillId="35" borderId="15" xfId="0" applyNumberFormat="1" applyFont="1" applyFill="1" applyBorder="1" applyAlignment="1">
      <alignment horizontal="left" vertical="top"/>
    </xf>
    <xf numFmtId="49" fontId="2" fillId="35" borderId="12" xfId="0" applyNumberFormat="1" applyFont="1" applyFill="1" applyBorder="1" applyAlignment="1">
      <alignment horizontal="left" vertical="top"/>
    </xf>
    <xf numFmtId="49" fontId="2" fillId="35" borderId="22" xfId="0" applyNumberFormat="1" applyFont="1" applyFill="1" applyBorder="1" applyAlignment="1">
      <alignment horizontal="left" vertical="top"/>
    </xf>
    <xf numFmtId="49" fontId="3" fillId="35" borderId="14" xfId="0" applyNumberFormat="1" applyFont="1" applyFill="1" applyBorder="1" applyAlignment="1">
      <alignment horizontal="left" vertical="top" wrapText="1"/>
    </xf>
    <xf numFmtId="49" fontId="3" fillId="35" borderId="23" xfId="0" applyNumberFormat="1" applyFont="1" applyFill="1" applyBorder="1" applyAlignment="1">
      <alignment horizontal="left" vertical="top" wrapText="1"/>
    </xf>
    <xf numFmtId="0" fontId="3" fillId="0" borderId="12" xfId="0" applyFont="1" applyBorder="1" applyAlignment="1">
      <alignment horizontal="left" vertical="top" wrapText="1"/>
    </xf>
    <xf numFmtId="49" fontId="3" fillId="35" borderId="27" xfId="0" applyNumberFormat="1" applyFont="1" applyFill="1" applyBorder="1" applyAlignment="1">
      <alignment horizontal="center" vertical="top"/>
    </xf>
    <xf numFmtId="49" fontId="3" fillId="35" borderId="28" xfId="0" applyNumberFormat="1" applyFont="1" applyFill="1" applyBorder="1" applyAlignment="1">
      <alignment horizontal="center" vertical="top"/>
    </xf>
    <xf numFmtId="49" fontId="3" fillId="35" borderId="46" xfId="0" applyNumberFormat="1" applyFont="1" applyFill="1" applyBorder="1" applyAlignment="1">
      <alignment horizontal="center" vertical="top"/>
    </xf>
    <xf numFmtId="0" fontId="3" fillId="35" borderId="11" xfId="0" applyFont="1" applyFill="1" applyBorder="1" applyAlignment="1">
      <alignment horizontal="left" vertical="top" wrapText="1"/>
    </xf>
    <xf numFmtId="0" fontId="3" fillId="35" borderId="22" xfId="0" applyFont="1" applyFill="1" applyBorder="1" applyAlignment="1">
      <alignment horizontal="left" vertical="top" wrapText="1"/>
    </xf>
    <xf numFmtId="0" fontId="4" fillId="35" borderId="46" xfId="0" applyFont="1" applyFill="1" applyBorder="1" applyAlignment="1">
      <alignment horizontal="center" vertical="top"/>
    </xf>
    <xf numFmtId="2" fontId="8" fillId="0" borderId="17" xfId="0" applyNumberFormat="1" applyFont="1" applyBorder="1" applyAlignment="1">
      <alignment horizontal="left" vertical="top" wrapText="1"/>
    </xf>
    <xf numFmtId="0" fontId="3" fillId="37" borderId="23" xfId="0" applyFont="1" applyFill="1" applyBorder="1" applyAlignment="1">
      <alignment horizontal="left" vertical="top" wrapText="1"/>
    </xf>
    <xf numFmtId="0" fontId="3" fillId="37" borderId="23" xfId="0" applyFont="1" applyFill="1" applyBorder="1" applyAlignment="1">
      <alignment horizontal="center" vertical="top"/>
    </xf>
    <xf numFmtId="0" fontId="3" fillId="36" borderId="10" xfId="0" applyFont="1" applyFill="1" applyBorder="1" applyAlignment="1">
      <alignment horizontal="center" vertical="top"/>
    </xf>
    <xf numFmtId="0" fontId="3" fillId="36" borderId="14" xfId="0" applyFont="1" applyFill="1" applyBorder="1" applyAlignment="1">
      <alignment horizontal="center" vertical="top"/>
    </xf>
    <xf numFmtId="0" fontId="4" fillId="36" borderId="23" xfId="0" applyFont="1" applyFill="1" applyBorder="1" applyAlignment="1">
      <alignment horizontal="center" vertical="top"/>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Nr.18 įvykdymas pagal 2007 m. SVP </a:t>
            </a:r>
          </a:p>
        </c:rich>
      </c:tx>
      <c:layout>
        <c:manualLayout>
          <c:xMode val="factor"/>
          <c:yMode val="factor"/>
          <c:x val="0.01225"/>
          <c:y val="0"/>
        </c:manualLayout>
      </c:layout>
      <c:spPr>
        <a:noFill/>
        <a:ln>
          <a:noFill/>
        </a:ln>
      </c:spPr>
    </c:title>
    <c:view3D>
      <c:rotX val="15"/>
      <c:hPercent val="100"/>
      <c:rotY val="0"/>
      <c:depthPercent val="100"/>
      <c:rAngAx val="1"/>
    </c:view3D>
    <c:plotArea>
      <c:layout>
        <c:manualLayout>
          <c:xMode val="edge"/>
          <c:yMode val="edge"/>
          <c:x val="0.2835"/>
          <c:y val="0.362"/>
          <c:w val="0.40775"/>
          <c:h val="0.336"/>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Lbls>
            <c:dLbl>
              <c:idx val="0"/>
              <c:layout>
                <c:manualLayout>
                  <c:x val="0"/>
                  <c:y val="0"/>
                </c:manualLayout>
              </c:layout>
              <c:tx>
                <c:rich>
                  <a:bodyPr vert="horz" rot="0" anchor="ctr"/>
                  <a:lstStyle/>
                  <a:p>
                    <a:pPr algn="ctr">
                      <a:defRPr/>
                    </a:pPr>
                    <a:r>
                      <a:rPr lang="en-US" cap="none" sz="1125" b="0" i="0" u="none" baseline="0">
                        <a:solidFill>
                          <a:srgbClr val="000000"/>
                        </a:solidFill>
                      </a:rPr>
                      <a:t>Faktiškai įvykdyta pagal planą
56%</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25" b="0" i="0" u="none" baseline="0">
                        <a:solidFill>
                          <a:srgbClr val="000000"/>
                        </a:solidFill>
                      </a:rPr>
                      <a:t>Dalinai įvykdyta pagal planą
44%</a:t>
                    </a:r>
                  </a:p>
                </c:rich>
              </c:tx>
              <c:numFmt formatCode="General" sourceLinked="1"/>
              <c:showLegendKey val="0"/>
              <c:showVal val="0"/>
              <c:showBubbleSize val="0"/>
              <c:showCatName val="1"/>
              <c:showSerName val="0"/>
              <c:showPercent val="0"/>
            </c:dLbl>
            <c:numFmt formatCode="0%" sourceLinked="0"/>
            <c:txPr>
              <a:bodyPr vert="horz" rot="0" anchor="ctr"/>
              <a:lstStyle/>
              <a:p>
                <a:pPr algn="ctr">
                  <a:defRPr lang="en-US" cap="none" sz="1125" b="0" i="0" u="none" baseline="0">
                    <a:solidFill>
                      <a:srgbClr val="000000"/>
                    </a:solidFill>
                  </a:defRPr>
                </a:pPr>
              </a:p>
            </c:txPr>
            <c:showLegendKey val="0"/>
            <c:showVal val="0"/>
            <c:showBubbleSize val="0"/>
            <c:showCatName val="1"/>
            <c:showSerName val="0"/>
            <c:showLeaderLines val="1"/>
            <c:showPercent val="1"/>
          </c:dLbls>
          <c:cat>
            <c:strRef>
              <c:f>APRAŠYMAS!$C$11:$C$12</c:f>
              <c:strCache/>
            </c:strRef>
          </c:cat>
          <c:val>
            <c:numRef>
              <c:f>APRAŠYMAS!$D$11:$D$12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10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xdr:row>
      <xdr:rowOff>123825</xdr:rowOff>
    </xdr:from>
    <xdr:to>
      <xdr:col>8</xdr:col>
      <xdr:colOff>152400</xdr:colOff>
      <xdr:row>18</xdr:row>
      <xdr:rowOff>19050</xdr:rowOff>
    </xdr:to>
    <xdr:graphicFrame>
      <xdr:nvGraphicFramePr>
        <xdr:cNvPr id="1" name="Diagrama 2"/>
        <xdr:cNvGraphicFramePr/>
      </xdr:nvGraphicFramePr>
      <xdr:xfrm>
        <a:off x="314325" y="1914525"/>
        <a:ext cx="4714875" cy="2295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6"/>
  <sheetViews>
    <sheetView tabSelected="1" view="pageBreakPreview" zoomScaleSheetLayoutView="100" zoomScalePageLayoutView="0" workbookViewId="0" topLeftCell="A1">
      <selection activeCell="A5" sqref="A5:I6"/>
    </sheetView>
  </sheetViews>
  <sheetFormatPr defaultColWidth="9.140625" defaultRowHeight="12.75"/>
  <cols>
    <col min="9" max="9" width="12.8515625" style="0" customWidth="1"/>
  </cols>
  <sheetData>
    <row r="1" spans="1:24" s="1" customFormat="1" ht="33.75" customHeight="1">
      <c r="A1" s="87" t="s">
        <v>73</v>
      </c>
      <c r="B1" s="88"/>
      <c r="C1" s="88"/>
      <c r="D1" s="88"/>
      <c r="E1" s="88"/>
      <c r="F1" s="88"/>
      <c r="G1" s="88"/>
      <c r="H1" s="88"/>
      <c r="I1" s="88"/>
      <c r="J1" s="22"/>
      <c r="K1" s="22"/>
      <c r="L1" s="22"/>
      <c r="M1" s="22"/>
      <c r="N1" s="22"/>
      <c r="O1" s="22"/>
      <c r="P1" s="22"/>
      <c r="Q1" s="22"/>
      <c r="R1" s="22"/>
      <c r="S1" s="22"/>
      <c r="T1" s="22"/>
      <c r="U1" s="22"/>
      <c r="V1" s="22"/>
      <c r="W1" s="22"/>
      <c r="X1" s="22"/>
    </row>
    <row r="2" spans="1:24" s="1" customFormat="1" ht="23.25" customHeight="1">
      <c r="A2" s="89" t="s">
        <v>62</v>
      </c>
      <c r="B2" s="89"/>
      <c r="C2" s="89"/>
      <c r="D2" s="89"/>
      <c r="E2" s="89"/>
      <c r="F2" s="89"/>
      <c r="G2" s="89"/>
      <c r="H2" s="89"/>
      <c r="I2" s="89"/>
      <c r="J2" s="23"/>
      <c r="K2" s="23"/>
      <c r="L2" s="23"/>
      <c r="M2" s="23"/>
      <c r="N2" s="23"/>
      <c r="O2" s="23"/>
      <c r="P2" s="23"/>
      <c r="Q2" s="23"/>
      <c r="R2" s="23"/>
      <c r="S2" s="23"/>
      <c r="T2" s="23"/>
      <c r="U2" s="23"/>
      <c r="V2" s="23"/>
      <c r="W2" s="23"/>
      <c r="X2" s="3"/>
    </row>
    <row r="3" spans="1:9" ht="15.75">
      <c r="A3" s="26" t="s">
        <v>64</v>
      </c>
      <c r="B3" s="25"/>
      <c r="C3" s="25"/>
      <c r="D3" s="25"/>
      <c r="E3" s="25"/>
      <c r="F3" s="25"/>
      <c r="G3" s="25"/>
      <c r="H3" s="25"/>
      <c r="I3" s="25"/>
    </row>
    <row r="4" spans="1:9" ht="34.5" customHeight="1">
      <c r="A4" s="85" t="s">
        <v>65</v>
      </c>
      <c r="B4" s="90"/>
      <c r="C4" s="90"/>
      <c r="D4" s="90"/>
      <c r="E4" s="90"/>
      <c r="F4" s="90"/>
      <c r="G4" s="90"/>
      <c r="H4" s="90"/>
      <c r="I4" s="90"/>
    </row>
    <row r="5" spans="1:9" ht="9" customHeight="1">
      <c r="A5" s="86" t="s">
        <v>81</v>
      </c>
      <c r="B5" s="86"/>
      <c r="C5" s="86"/>
      <c r="D5" s="86"/>
      <c r="E5" s="86"/>
      <c r="F5" s="86"/>
      <c r="G5" s="86"/>
      <c r="H5" s="86"/>
      <c r="I5" s="86"/>
    </row>
    <row r="6" spans="1:9" ht="24.75" customHeight="1">
      <c r="A6" s="86"/>
      <c r="B6" s="86"/>
      <c r="C6" s="86"/>
      <c r="D6" s="86"/>
      <c r="E6" s="86"/>
      <c r="F6" s="86"/>
      <c r="G6" s="86"/>
      <c r="H6" s="86"/>
      <c r="I6" s="86"/>
    </row>
    <row r="7" spans="1:9" ht="15.75">
      <c r="A7" s="25"/>
      <c r="B7" s="25"/>
      <c r="C7" s="25"/>
      <c r="D7" s="25"/>
      <c r="E7" s="25"/>
      <c r="F7" s="25"/>
      <c r="G7" s="25"/>
      <c r="H7" s="25"/>
      <c r="I7" s="25"/>
    </row>
    <row r="8" spans="1:9" ht="15.75">
      <c r="A8" s="25"/>
      <c r="B8" s="25"/>
      <c r="C8" s="25"/>
      <c r="D8" s="25"/>
      <c r="E8" s="25"/>
      <c r="F8" s="25"/>
      <c r="G8" s="25"/>
      <c r="H8" s="25"/>
      <c r="I8" s="25"/>
    </row>
    <row r="9" spans="1:9" ht="15.75">
      <c r="A9" s="25"/>
      <c r="B9" s="25"/>
      <c r="C9" s="25"/>
      <c r="D9" s="25"/>
      <c r="E9" s="25"/>
      <c r="F9" s="25"/>
      <c r="G9" s="25"/>
      <c r="H9" s="25"/>
      <c r="I9" s="25"/>
    </row>
    <row r="10" spans="1:9" ht="15.75">
      <c r="A10" s="25"/>
      <c r="B10" s="25"/>
      <c r="C10" s="25"/>
      <c r="D10" s="25"/>
      <c r="E10" s="25"/>
      <c r="F10" s="25"/>
      <c r="G10" s="25"/>
      <c r="H10" s="25"/>
      <c r="I10" s="25"/>
    </row>
    <row r="11" spans="1:9" ht="15.75">
      <c r="A11" s="25"/>
      <c r="B11" s="25"/>
      <c r="C11" s="25" t="s">
        <v>66</v>
      </c>
      <c r="D11" s="25">
        <v>56</v>
      </c>
      <c r="E11" s="25"/>
      <c r="F11" s="25"/>
      <c r="G11" s="25"/>
      <c r="H11" s="25"/>
      <c r="I11" s="25"/>
    </row>
    <row r="12" spans="1:9" ht="15.75">
      <c r="A12" s="25"/>
      <c r="B12" s="25" t="s">
        <v>63</v>
      </c>
      <c r="C12" s="25" t="s">
        <v>67</v>
      </c>
      <c r="D12" s="25">
        <v>44</v>
      </c>
      <c r="E12" s="25"/>
      <c r="F12" s="25"/>
      <c r="G12" s="25"/>
      <c r="H12" s="25"/>
      <c r="I12" s="25"/>
    </row>
    <row r="13" spans="1:9" ht="15.75">
      <c r="A13" s="25"/>
      <c r="B13" s="25"/>
      <c r="C13" s="25"/>
      <c r="D13" s="25"/>
      <c r="E13" s="25"/>
      <c r="F13" s="25"/>
      <c r="G13" s="25"/>
      <c r="H13" s="25"/>
      <c r="I13" s="25"/>
    </row>
    <row r="14" spans="1:9" ht="15.75">
      <c r="A14" s="25"/>
      <c r="B14" s="25"/>
      <c r="C14" s="25"/>
      <c r="D14" s="25"/>
      <c r="E14" s="25"/>
      <c r="F14" s="25"/>
      <c r="G14" s="25"/>
      <c r="H14" s="25"/>
      <c r="I14" s="25"/>
    </row>
    <row r="15" spans="1:9" ht="15.75">
      <c r="A15" s="25"/>
      <c r="B15" s="25"/>
      <c r="C15" s="25"/>
      <c r="D15" s="25"/>
      <c r="E15" s="25"/>
      <c r="F15" s="25"/>
      <c r="G15" s="25"/>
      <c r="H15" s="25"/>
      <c r="I15" s="25"/>
    </row>
    <row r="16" spans="1:9" ht="15.75">
      <c r="A16" s="25"/>
      <c r="B16" s="25"/>
      <c r="C16" s="25"/>
      <c r="D16" s="25"/>
      <c r="E16" s="25"/>
      <c r="F16" s="25"/>
      <c r="G16" s="25"/>
      <c r="H16" s="25"/>
      <c r="I16" s="25"/>
    </row>
    <row r="17" spans="1:9" ht="15.75">
      <c r="A17" s="25"/>
      <c r="B17" s="25"/>
      <c r="C17" s="25"/>
      <c r="D17" s="25"/>
      <c r="E17" s="25"/>
      <c r="F17" s="25"/>
      <c r="G17" s="25"/>
      <c r="H17" s="25"/>
      <c r="I17" s="25"/>
    </row>
    <row r="18" spans="1:9" ht="15.75">
      <c r="A18" s="25"/>
      <c r="B18" s="25"/>
      <c r="C18" s="25"/>
      <c r="D18" s="25"/>
      <c r="E18" s="25"/>
      <c r="F18" s="25"/>
      <c r="G18" s="25"/>
      <c r="H18" s="25"/>
      <c r="I18" s="25"/>
    </row>
    <row r="19" spans="1:9" ht="33.75" customHeight="1">
      <c r="A19" s="85" t="s">
        <v>68</v>
      </c>
      <c r="B19" s="85"/>
      <c r="C19" s="85"/>
      <c r="D19" s="85"/>
      <c r="E19" s="85"/>
      <c r="F19" s="85"/>
      <c r="G19" s="85"/>
      <c r="H19" s="85"/>
      <c r="I19" s="85"/>
    </row>
    <row r="20" spans="1:9" ht="15.75">
      <c r="A20" s="25" t="s">
        <v>69</v>
      </c>
      <c r="B20" s="25"/>
      <c r="C20" s="25"/>
      <c r="D20" s="25"/>
      <c r="E20" s="25"/>
      <c r="F20" s="25"/>
      <c r="G20" s="25"/>
      <c r="H20" s="25"/>
      <c r="I20" s="25"/>
    </row>
    <row r="21" spans="1:9" ht="15.75">
      <c r="A21" s="25" t="s">
        <v>70</v>
      </c>
      <c r="B21" s="25"/>
      <c r="C21" s="25"/>
      <c r="D21" s="25"/>
      <c r="E21" s="25"/>
      <c r="F21" s="25"/>
      <c r="G21" s="25"/>
      <c r="H21" s="25"/>
      <c r="I21" s="25"/>
    </row>
    <row r="22" spans="1:9" ht="15.75">
      <c r="A22" s="25"/>
      <c r="B22" s="25"/>
      <c r="C22" s="25"/>
      <c r="D22" s="25"/>
      <c r="E22" s="25"/>
      <c r="F22" s="25"/>
      <c r="G22" s="25"/>
      <c r="H22" s="25"/>
      <c r="I22" s="25"/>
    </row>
    <row r="23" spans="1:9" ht="15.75">
      <c r="A23" s="26" t="s">
        <v>71</v>
      </c>
      <c r="B23" s="25"/>
      <c r="C23" s="25"/>
      <c r="D23" s="25"/>
      <c r="E23" s="25"/>
      <c r="F23" s="25"/>
      <c r="G23" s="25"/>
      <c r="H23" s="25"/>
      <c r="I23" s="25"/>
    </row>
    <row r="24" spans="1:9" ht="32.25" customHeight="1">
      <c r="A24" s="86" t="s">
        <v>72</v>
      </c>
      <c r="B24" s="86"/>
      <c r="C24" s="86"/>
      <c r="D24" s="86"/>
      <c r="E24" s="86"/>
      <c r="F24" s="86"/>
      <c r="G24" s="86"/>
      <c r="H24" s="86"/>
      <c r="I24" s="86"/>
    </row>
    <row r="25" spans="1:9" ht="15.75">
      <c r="A25" s="25"/>
      <c r="B25" s="25"/>
      <c r="C25" s="25"/>
      <c r="D25" s="25"/>
      <c r="E25" s="25"/>
      <c r="F25" s="25"/>
      <c r="G25" s="25"/>
      <c r="H25" s="25"/>
      <c r="I25" s="25"/>
    </row>
    <row r="26" spans="1:9" ht="15.75">
      <c r="A26" s="25"/>
      <c r="B26" s="25"/>
      <c r="C26" s="25"/>
      <c r="D26" s="25"/>
      <c r="E26" s="25"/>
      <c r="F26" s="25"/>
      <c r="G26" s="25"/>
      <c r="H26" s="25"/>
      <c r="I26" s="25"/>
    </row>
    <row r="27" spans="1:9" ht="15.75">
      <c r="A27" s="25"/>
      <c r="B27" s="25"/>
      <c r="C27" s="25"/>
      <c r="D27" s="25"/>
      <c r="E27" s="25"/>
      <c r="F27" s="25"/>
      <c r="G27" s="25"/>
      <c r="H27" s="25"/>
      <c r="I27" s="25"/>
    </row>
    <row r="28" spans="1:9" ht="15.75">
      <c r="A28" s="25"/>
      <c r="B28" s="25"/>
      <c r="C28" s="25"/>
      <c r="D28" s="25"/>
      <c r="E28" s="25"/>
      <c r="F28" s="25"/>
      <c r="G28" s="25"/>
      <c r="H28" s="25"/>
      <c r="I28" s="25"/>
    </row>
    <row r="29" spans="1:9" ht="15.75">
      <c r="A29" s="25"/>
      <c r="B29" s="25"/>
      <c r="C29" s="25"/>
      <c r="D29" s="25"/>
      <c r="E29" s="25"/>
      <c r="F29" s="25"/>
      <c r="G29" s="25"/>
      <c r="H29" s="25"/>
      <c r="I29" s="25"/>
    </row>
    <row r="30" spans="1:9" ht="15.75">
      <c r="A30" s="25"/>
      <c r="B30" s="25"/>
      <c r="C30" s="25"/>
      <c r="D30" s="25"/>
      <c r="E30" s="25"/>
      <c r="F30" s="25"/>
      <c r="G30" s="25"/>
      <c r="H30" s="25"/>
      <c r="I30" s="25"/>
    </row>
    <row r="31" spans="1:9" ht="15.75">
      <c r="A31" s="25"/>
      <c r="B31" s="25"/>
      <c r="C31" s="25"/>
      <c r="D31" s="25"/>
      <c r="E31" s="25"/>
      <c r="F31" s="25"/>
      <c r="G31" s="25"/>
      <c r="H31" s="25"/>
      <c r="I31" s="25"/>
    </row>
    <row r="32" spans="1:9" ht="15.75">
      <c r="A32" s="25"/>
      <c r="B32" s="25"/>
      <c r="C32" s="25"/>
      <c r="D32" s="25"/>
      <c r="E32" s="25"/>
      <c r="F32" s="25"/>
      <c r="G32" s="25"/>
      <c r="H32" s="25"/>
      <c r="I32" s="25"/>
    </row>
    <row r="33" spans="1:9" ht="15">
      <c r="A33" s="38"/>
      <c r="B33" s="38"/>
      <c r="C33" s="38"/>
      <c r="D33" s="38"/>
      <c r="E33" s="38"/>
      <c r="F33" s="38"/>
      <c r="G33" s="38"/>
      <c r="H33" s="38"/>
      <c r="I33" s="38"/>
    </row>
    <row r="34" spans="1:9" ht="15">
      <c r="A34" s="38"/>
      <c r="B34" s="38"/>
      <c r="C34" s="38"/>
      <c r="D34" s="38"/>
      <c r="E34" s="38"/>
      <c r="F34" s="38"/>
      <c r="G34" s="38"/>
      <c r="H34" s="38"/>
      <c r="I34" s="38"/>
    </row>
    <row r="35" spans="1:9" ht="15">
      <c r="A35" s="38"/>
      <c r="B35" s="38"/>
      <c r="C35" s="38"/>
      <c r="D35" s="38"/>
      <c r="E35" s="38"/>
      <c r="F35" s="38"/>
      <c r="G35" s="38"/>
      <c r="H35" s="38"/>
      <c r="I35" s="38"/>
    </row>
    <row r="36" spans="1:9" ht="12.75">
      <c r="A36" s="24"/>
      <c r="B36" s="24"/>
      <c r="C36" s="24"/>
      <c r="D36" s="24"/>
      <c r="E36" s="24"/>
      <c r="F36" s="24"/>
      <c r="G36" s="24"/>
      <c r="H36" s="24"/>
      <c r="I36" s="24"/>
    </row>
  </sheetData>
  <sheetProtection/>
  <mergeCells count="6">
    <mergeCell ref="A19:I19"/>
    <mergeCell ref="A24:I24"/>
    <mergeCell ref="A1:I1"/>
    <mergeCell ref="A2:I2"/>
    <mergeCell ref="A4:I4"/>
    <mergeCell ref="A5:I6"/>
  </mergeCells>
  <printOptions/>
  <pageMargins left="1.1811023622047245" right="0.3937007874015748" top="0.7874015748031497" bottom="0.7874015748031497"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G47"/>
  <sheetViews>
    <sheetView view="pageBreakPreview" zoomScaleSheetLayoutView="100" zoomScalePageLayoutView="0" workbookViewId="0" topLeftCell="A1">
      <selection activeCell="A1" sqref="A1"/>
    </sheetView>
  </sheetViews>
  <sheetFormatPr defaultColWidth="9.140625" defaultRowHeight="12.75"/>
  <cols>
    <col min="1" max="1" width="3.421875" style="1" customWidth="1"/>
    <col min="2" max="2" width="3.28125" style="1" customWidth="1"/>
    <col min="3" max="3" width="3.7109375" style="1" customWidth="1"/>
    <col min="4" max="4" width="30.421875" style="1" customWidth="1"/>
    <col min="5" max="5" width="3.140625" style="1" customWidth="1"/>
    <col min="6" max="6" width="3.7109375" style="1" customWidth="1"/>
    <col min="7" max="7" width="6.00390625" style="1" customWidth="1"/>
    <col min="8" max="8" width="6.421875" style="1" customWidth="1"/>
    <col min="9" max="9" width="4.140625" style="1" hidden="1" customWidth="1"/>
    <col min="10" max="10" width="6.7109375" style="1" customWidth="1"/>
    <col min="11" max="11" width="4.8515625" style="1" hidden="1" customWidth="1"/>
    <col min="12" max="12" width="5.00390625" style="1" hidden="1" customWidth="1"/>
    <col min="13" max="13" width="5.57421875" style="1" hidden="1" customWidth="1"/>
    <col min="14" max="14" width="7.00390625" style="1" customWidth="1"/>
    <col min="15" max="15" width="5.00390625" style="1" hidden="1" customWidth="1"/>
    <col min="16" max="16" width="4.28125" style="1" hidden="1" customWidth="1"/>
    <col min="17" max="17" width="5.57421875" style="1" hidden="1" customWidth="1"/>
    <col min="18" max="18" width="22.57421875" style="1" customWidth="1"/>
    <col min="19" max="20" width="5.57421875" style="1" customWidth="1"/>
    <col min="21" max="21" width="52.7109375" style="1" customWidth="1"/>
    <col min="22" max="16384" width="9.140625" style="1" customWidth="1"/>
  </cols>
  <sheetData>
    <row r="1" spans="1:21" ht="12">
      <c r="A1" s="27"/>
      <c r="B1" s="27"/>
      <c r="C1" s="27"/>
      <c r="D1" s="27"/>
      <c r="E1" s="27"/>
      <c r="F1" s="27"/>
      <c r="G1" s="27"/>
      <c r="H1" s="27"/>
      <c r="I1" s="27"/>
      <c r="J1" s="27"/>
      <c r="K1" s="27"/>
      <c r="L1" s="27"/>
      <c r="M1" s="27"/>
      <c r="N1" s="27"/>
      <c r="O1" s="27"/>
      <c r="P1" s="27"/>
      <c r="Q1" s="27"/>
      <c r="R1" s="27"/>
      <c r="S1" s="27"/>
      <c r="T1" s="27"/>
      <c r="U1" s="27"/>
    </row>
    <row r="2" spans="1:21" ht="30.75" customHeight="1">
      <c r="A2" s="91" t="s">
        <v>74</v>
      </c>
      <c r="B2" s="92"/>
      <c r="C2" s="92"/>
      <c r="D2" s="92"/>
      <c r="E2" s="92"/>
      <c r="F2" s="92"/>
      <c r="G2" s="92"/>
      <c r="H2" s="92"/>
      <c r="I2" s="92"/>
      <c r="J2" s="92"/>
      <c r="K2" s="92"/>
      <c r="L2" s="92"/>
      <c r="M2" s="92"/>
      <c r="N2" s="92"/>
      <c r="O2" s="92"/>
      <c r="P2" s="92"/>
      <c r="Q2" s="92"/>
      <c r="R2" s="92"/>
      <c r="S2" s="92"/>
      <c r="T2" s="93"/>
      <c r="U2" s="93"/>
    </row>
    <row r="3" spans="1:21" ht="15" customHeight="1">
      <c r="A3" s="92" t="s">
        <v>62</v>
      </c>
      <c r="B3" s="92"/>
      <c r="C3" s="92"/>
      <c r="D3" s="92"/>
      <c r="E3" s="92"/>
      <c r="F3" s="92"/>
      <c r="G3" s="92"/>
      <c r="H3" s="92"/>
      <c r="I3" s="92"/>
      <c r="J3" s="92"/>
      <c r="K3" s="92"/>
      <c r="L3" s="92"/>
      <c r="M3" s="92"/>
      <c r="N3" s="92"/>
      <c r="O3" s="92"/>
      <c r="P3" s="92"/>
      <c r="Q3" s="92"/>
      <c r="R3" s="92"/>
      <c r="S3" s="92"/>
      <c r="T3" s="93"/>
      <c r="U3" s="93"/>
    </row>
    <row r="4" spans="1:21" ht="12" customHeight="1" thickBot="1">
      <c r="A4" s="27"/>
      <c r="B4" s="27"/>
      <c r="C4" s="27"/>
      <c r="D4" s="27"/>
      <c r="E4" s="27"/>
      <c r="F4" s="27"/>
      <c r="G4" s="27"/>
      <c r="H4" s="27"/>
      <c r="I4" s="27"/>
      <c r="J4" s="27"/>
      <c r="K4" s="27"/>
      <c r="L4" s="27"/>
      <c r="M4" s="27"/>
      <c r="N4" s="27"/>
      <c r="O4" s="27"/>
      <c r="P4" s="27"/>
      <c r="Q4" s="27"/>
      <c r="R4" s="27"/>
      <c r="S4" s="27"/>
      <c r="T4" s="27"/>
      <c r="U4" s="28" t="s">
        <v>0</v>
      </c>
    </row>
    <row r="5" spans="1:21" ht="23.25" customHeight="1" thickBot="1">
      <c r="A5" s="243" t="s">
        <v>77</v>
      </c>
      <c r="B5" s="244"/>
      <c r="C5" s="244"/>
      <c r="D5" s="230" t="s">
        <v>1</v>
      </c>
      <c r="E5" s="233" t="s">
        <v>2</v>
      </c>
      <c r="F5" s="234" t="s">
        <v>3</v>
      </c>
      <c r="G5" s="233" t="s">
        <v>4</v>
      </c>
      <c r="H5" s="107" t="s">
        <v>46</v>
      </c>
      <c r="I5" s="107"/>
      <c r="J5" s="108"/>
      <c r="K5" s="108"/>
      <c r="L5" s="108"/>
      <c r="M5" s="108"/>
      <c r="N5" s="108"/>
      <c r="O5" s="108"/>
      <c r="P5" s="108"/>
      <c r="Q5" s="108"/>
      <c r="R5" s="107" t="s">
        <v>47</v>
      </c>
      <c r="S5" s="107"/>
      <c r="T5" s="108"/>
      <c r="U5" s="102" t="s">
        <v>34</v>
      </c>
    </row>
    <row r="6" spans="1:21" ht="18.75" customHeight="1">
      <c r="A6" s="245"/>
      <c r="B6" s="246"/>
      <c r="C6" s="246"/>
      <c r="D6" s="231"/>
      <c r="E6" s="105"/>
      <c r="F6" s="235"/>
      <c r="G6" s="105"/>
      <c r="H6" s="105" t="s">
        <v>78</v>
      </c>
      <c r="I6" s="94" t="s">
        <v>7</v>
      </c>
      <c r="J6" s="105" t="s">
        <v>79</v>
      </c>
      <c r="K6" s="109" t="s">
        <v>6</v>
      </c>
      <c r="L6" s="109"/>
      <c r="M6" s="131" t="s">
        <v>7</v>
      </c>
      <c r="N6" s="105" t="s">
        <v>35</v>
      </c>
      <c r="O6" s="109" t="s">
        <v>6</v>
      </c>
      <c r="P6" s="109"/>
      <c r="Q6" s="131" t="s">
        <v>7</v>
      </c>
      <c r="R6" s="241" t="s">
        <v>49</v>
      </c>
      <c r="S6" s="132" t="s">
        <v>48</v>
      </c>
      <c r="T6" s="249" t="s">
        <v>50</v>
      </c>
      <c r="U6" s="103"/>
    </row>
    <row r="7" spans="1:21" ht="68.25" customHeight="1" thickBot="1">
      <c r="A7" s="247"/>
      <c r="B7" s="248"/>
      <c r="C7" s="248"/>
      <c r="D7" s="232"/>
      <c r="E7" s="106"/>
      <c r="F7" s="236"/>
      <c r="G7" s="106"/>
      <c r="H7" s="106"/>
      <c r="I7" s="95"/>
      <c r="J7" s="106"/>
      <c r="K7" s="54" t="s">
        <v>5</v>
      </c>
      <c r="L7" s="55" t="s">
        <v>8</v>
      </c>
      <c r="M7" s="95"/>
      <c r="N7" s="106"/>
      <c r="O7" s="54" t="s">
        <v>5</v>
      </c>
      <c r="P7" s="55" t="s">
        <v>8</v>
      </c>
      <c r="Q7" s="95"/>
      <c r="R7" s="242"/>
      <c r="S7" s="133"/>
      <c r="T7" s="133"/>
      <c r="U7" s="104"/>
    </row>
    <row r="8" spans="1:21" ht="12.75" customHeight="1">
      <c r="A8" s="67" t="s">
        <v>9</v>
      </c>
      <c r="B8" s="68" t="s">
        <v>9</v>
      </c>
      <c r="C8" s="69" t="s">
        <v>9</v>
      </c>
      <c r="D8" s="238" t="s">
        <v>82</v>
      </c>
      <c r="E8" s="204" t="s">
        <v>27</v>
      </c>
      <c r="F8" s="190" t="s">
        <v>76</v>
      </c>
      <c r="G8" s="48" t="s">
        <v>13</v>
      </c>
      <c r="H8" s="7">
        <v>0</v>
      </c>
      <c r="I8" s="13">
        <v>0</v>
      </c>
      <c r="J8" s="13">
        <v>0</v>
      </c>
      <c r="K8" s="13"/>
      <c r="L8" s="13"/>
      <c r="M8" s="13">
        <v>0</v>
      </c>
      <c r="N8" s="7">
        <v>0.4</v>
      </c>
      <c r="O8" s="13"/>
      <c r="P8" s="13"/>
      <c r="Q8" s="13"/>
      <c r="R8" s="199" t="s">
        <v>29</v>
      </c>
      <c r="S8" s="128">
        <v>2</v>
      </c>
      <c r="T8" s="255">
        <v>2</v>
      </c>
      <c r="U8" s="99" t="s">
        <v>61</v>
      </c>
    </row>
    <row r="9" spans="1:21" ht="13.5" customHeight="1">
      <c r="A9" s="67"/>
      <c r="B9" s="70"/>
      <c r="C9" s="69"/>
      <c r="D9" s="239"/>
      <c r="E9" s="205"/>
      <c r="F9" s="97"/>
      <c r="G9" s="49" t="s">
        <v>32</v>
      </c>
      <c r="H9" s="8">
        <v>2800</v>
      </c>
      <c r="I9" s="8">
        <v>2800</v>
      </c>
      <c r="J9" s="8">
        <v>5548</v>
      </c>
      <c r="K9" s="8"/>
      <c r="L9" s="8"/>
      <c r="M9" s="8"/>
      <c r="N9" s="8">
        <v>5548</v>
      </c>
      <c r="O9" s="8"/>
      <c r="P9" s="8"/>
      <c r="Q9" s="8"/>
      <c r="R9" s="199"/>
      <c r="S9" s="129"/>
      <c r="T9" s="97"/>
      <c r="U9" s="100"/>
    </row>
    <row r="10" spans="1:21" ht="13.5" customHeight="1" thickBot="1">
      <c r="A10" s="67"/>
      <c r="B10" s="70"/>
      <c r="C10" s="69"/>
      <c r="D10" s="239"/>
      <c r="E10" s="205"/>
      <c r="F10" s="191"/>
      <c r="G10" s="49" t="s">
        <v>14</v>
      </c>
      <c r="H10" s="8">
        <v>0</v>
      </c>
      <c r="I10" s="8"/>
      <c r="J10" s="8">
        <v>284.3</v>
      </c>
      <c r="K10" s="8"/>
      <c r="L10" s="8"/>
      <c r="M10" s="8">
        <v>284.3</v>
      </c>
      <c r="N10" s="8">
        <v>284.2</v>
      </c>
      <c r="O10" s="9"/>
      <c r="P10" s="9"/>
      <c r="Q10" s="9"/>
      <c r="R10" s="199"/>
      <c r="S10" s="129"/>
      <c r="T10" s="97"/>
      <c r="U10" s="100"/>
    </row>
    <row r="11" spans="1:21" ht="18" customHeight="1" thickBot="1">
      <c r="A11" s="67"/>
      <c r="B11" s="70"/>
      <c r="C11" s="69"/>
      <c r="D11" s="240"/>
      <c r="E11" s="206"/>
      <c r="F11" s="98"/>
      <c r="G11" s="50" t="s">
        <v>15</v>
      </c>
      <c r="H11" s="56">
        <f>SUM(H8:H10)</f>
        <v>2800</v>
      </c>
      <c r="I11" s="56">
        <f>SUM(I8:I10)</f>
        <v>2800</v>
      </c>
      <c r="J11" s="56">
        <f>SUM(J8:J10)</f>
        <v>5832.3</v>
      </c>
      <c r="K11" s="56"/>
      <c r="L11" s="56"/>
      <c r="M11" s="56">
        <f>SUM(M8:M10)</f>
        <v>284.3</v>
      </c>
      <c r="N11" s="56">
        <f>SUM(N8:N10)</f>
        <v>5832.599999999999</v>
      </c>
      <c r="O11" s="20"/>
      <c r="P11" s="20"/>
      <c r="Q11" s="20">
        <f>SUM(Q8:Q10)</f>
        <v>0</v>
      </c>
      <c r="R11" s="125"/>
      <c r="S11" s="127"/>
      <c r="T11" s="98"/>
      <c r="U11" s="101"/>
    </row>
    <row r="12" spans="1:33" ht="15" customHeight="1">
      <c r="A12" s="207" t="s">
        <v>9</v>
      </c>
      <c r="B12" s="209" t="s">
        <v>9</v>
      </c>
      <c r="C12" s="211" t="s">
        <v>10</v>
      </c>
      <c r="D12" s="213" t="s">
        <v>28</v>
      </c>
      <c r="E12" s="222"/>
      <c r="F12" s="39" t="s">
        <v>75</v>
      </c>
      <c r="G12" s="40"/>
      <c r="H12" s="10"/>
      <c r="I12" s="10"/>
      <c r="J12" s="7"/>
      <c r="K12" s="7"/>
      <c r="L12" s="7"/>
      <c r="M12" s="7">
        <v>5548</v>
      </c>
      <c r="N12" s="10"/>
      <c r="O12" s="10"/>
      <c r="P12" s="10"/>
      <c r="Q12" s="10"/>
      <c r="R12" s="213" t="s">
        <v>52</v>
      </c>
      <c r="S12" s="128">
        <v>5</v>
      </c>
      <c r="T12" s="255">
        <v>5</v>
      </c>
      <c r="U12" s="99" t="s">
        <v>60</v>
      </c>
      <c r="V12" s="2"/>
      <c r="W12" s="2"/>
      <c r="X12" s="2"/>
      <c r="Y12" s="2"/>
      <c r="Z12" s="2"/>
      <c r="AA12" s="2"/>
      <c r="AB12" s="2"/>
      <c r="AC12" s="2"/>
      <c r="AD12" s="2"/>
      <c r="AE12" s="2"/>
      <c r="AF12" s="2"/>
      <c r="AG12" s="2"/>
    </row>
    <row r="13" spans="1:33" ht="15" customHeight="1">
      <c r="A13" s="208"/>
      <c r="B13" s="210"/>
      <c r="C13" s="212"/>
      <c r="D13" s="214"/>
      <c r="E13" s="223"/>
      <c r="F13" s="39"/>
      <c r="G13" s="41" t="s">
        <v>14</v>
      </c>
      <c r="H13" s="11">
        <v>0</v>
      </c>
      <c r="I13" s="11">
        <v>0</v>
      </c>
      <c r="J13" s="11">
        <v>0</v>
      </c>
      <c r="K13" s="11"/>
      <c r="L13" s="11"/>
      <c r="M13" s="11">
        <v>0</v>
      </c>
      <c r="N13" s="11">
        <v>0</v>
      </c>
      <c r="O13" s="11"/>
      <c r="P13" s="11"/>
      <c r="Q13" s="11">
        <v>0</v>
      </c>
      <c r="R13" s="214"/>
      <c r="S13" s="129"/>
      <c r="T13" s="256"/>
      <c r="U13" s="100"/>
      <c r="V13" s="2"/>
      <c r="W13" s="2"/>
      <c r="X13" s="2"/>
      <c r="Y13" s="2"/>
      <c r="Z13" s="2"/>
      <c r="AA13" s="2"/>
      <c r="AB13" s="2"/>
      <c r="AC13" s="2"/>
      <c r="AD13" s="2"/>
      <c r="AE13" s="2"/>
      <c r="AF13" s="2"/>
      <c r="AG13" s="2"/>
    </row>
    <row r="14" spans="1:33" ht="15" customHeight="1" thickBot="1">
      <c r="A14" s="208"/>
      <c r="B14" s="210"/>
      <c r="C14" s="212"/>
      <c r="D14" s="214"/>
      <c r="E14" s="223"/>
      <c r="F14" s="39"/>
      <c r="G14" s="41" t="s">
        <v>13</v>
      </c>
      <c r="H14" s="11"/>
      <c r="I14" s="11"/>
      <c r="J14" s="11">
        <v>1232</v>
      </c>
      <c r="K14" s="11"/>
      <c r="L14" s="11"/>
      <c r="M14" s="11">
        <v>1232</v>
      </c>
      <c r="N14" s="11">
        <v>1230</v>
      </c>
      <c r="O14" s="12"/>
      <c r="P14" s="12"/>
      <c r="Q14" s="12"/>
      <c r="R14" s="214"/>
      <c r="S14" s="129"/>
      <c r="T14" s="256"/>
      <c r="U14" s="100"/>
      <c r="V14" s="2"/>
      <c r="W14" s="2"/>
      <c r="X14" s="2"/>
      <c r="Y14" s="2"/>
      <c r="Z14" s="2"/>
      <c r="AA14" s="2"/>
      <c r="AB14" s="2"/>
      <c r="AC14" s="2"/>
      <c r="AD14" s="2"/>
      <c r="AE14" s="2"/>
      <c r="AF14" s="2"/>
      <c r="AG14" s="2"/>
    </row>
    <row r="15" spans="1:33" ht="15.75" customHeight="1" thickBot="1">
      <c r="A15" s="208"/>
      <c r="B15" s="210"/>
      <c r="C15" s="212"/>
      <c r="D15" s="215"/>
      <c r="E15" s="224"/>
      <c r="F15" s="42"/>
      <c r="G15" s="50" t="s">
        <v>15</v>
      </c>
      <c r="H15" s="56"/>
      <c r="I15" s="56"/>
      <c r="J15" s="56">
        <f>J12+J14</f>
        <v>1232</v>
      </c>
      <c r="K15" s="56">
        <f aca="true" t="shared" si="0" ref="K15:Q15">K12+K14</f>
        <v>0</v>
      </c>
      <c r="L15" s="56">
        <f t="shared" si="0"/>
        <v>0</v>
      </c>
      <c r="M15" s="56">
        <f t="shared" si="0"/>
        <v>6780</v>
      </c>
      <c r="N15" s="56">
        <f t="shared" si="0"/>
        <v>1230</v>
      </c>
      <c r="O15" s="20">
        <f t="shared" si="0"/>
        <v>0</v>
      </c>
      <c r="P15" s="20">
        <f t="shared" si="0"/>
        <v>0</v>
      </c>
      <c r="Q15" s="20">
        <f t="shared" si="0"/>
        <v>0</v>
      </c>
      <c r="R15" s="215"/>
      <c r="S15" s="130"/>
      <c r="T15" s="257"/>
      <c r="U15" s="101"/>
      <c r="V15" s="2"/>
      <c r="W15" s="2"/>
      <c r="X15" s="2"/>
      <c r="Y15" s="2"/>
      <c r="Z15" s="2"/>
      <c r="AA15" s="2"/>
      <c r="AB15" s="2"/>
      <c r="AC15" s="2"/>
      <c r="AD15" s="2"/>
      <c r="AE15" s="2"/>
      <c r="AF15" s="2"/>
      <c r="AG15" s="2"/>
    </row>
    <row r="16" spans="1:21" ht="18" customHeight="1">
      <c r="A16" s="207" t="s">
        <v>9</v>
      </c>
      <c r="B16" s="209" t="s">
        <v>10</v>
      </c>
      <c r="C16" s="211" t="s">
        <v>9</v>
      </c>
      <c r="D16" s="237" t="s">
        <v>83</v>
      </c>
      <c r="E16" s="202"/>
      <c r="F16" s="229" t="s">
        <v>75</v>
      </c>
      <c r="G16" s="51" t="s">
        <v>32</v>
      </c>
      <c r="H16" s="13">
        <v>1400</v>
      </c>
      <c r="I16" s="13">
        <v>1400</v>
      </c>
      <c r="J16" s="13">
        <v>1400</v>
      </c>
      <c r="K16" s="13"/>
      <c r="L16" s="13"/>
      <c r="M16" s="13">
        <v>1400</v>
      </c>
      <c r="N16" s="13">
        <v>1409.7</v>
      </c>
      <c r="O16" s="13"/>
      <c r="P16" s="13"/>
      <c r="Q16" s="13"/>
      <c r="R16" s="124" t="s">
        <v>19</v>
      </c>
      <c r="S16" s="126">
        <v>10</v>
      </c>
      <c r="T16" s="96">
        <v>10</v>
      </c>
      <c r="U16" s="99" t="s">
        <v>85</v>
      </c>
    </row>
    <row r="17" spans="1:21" ht="32.25" customHeight="1" thickBot="1">
      <c r="A17" s="208"/>
      <c r="B17" s="210"/>
      <c r="C17" s="212"/>
      <c r="D17" s="214"/>
      <c r="E17" s="129"/>
      <c r="F17" s="193"/>
      <c r="G17" s="49" t="s">
        <v>33</v>
      </c>
      <c r="H17" s="8">
        <v>1252</v>
      </c>
      <c r="I17" s="8">
        <v>1252</v>
      </c>
      <c r="J17" s="8">
        <v>1252</v>
      </c>
      <c r="K17" s="8"/>
      <c r="L17" s="8"/>
      <c r="M17" s="8">
        <v>1252</v>
      </c>
      <c r="N17" s="8">
        <v>1019</v>
      </c>
      <c r="O17" s="14"/>
      <c r="P17" s="14"/>
      <c r="Q17" s="14"/>
      <c r="R17" s="124"/>
      <c r="S17" s="126"/>
      <c r="T17" s="97"/>
      <c r="U17" s="100"/>
    </row>
    <row r="18" spans="1:21" ht="12.75" customHeight="1" thickBot="1">
      <c r="A18" s="208"/>
      <c r="B18" s="210"/>
      <c r="C18" s="212"/>
      <c r="D18" s="201"/>
      <c r="E18" s="203"/>
      <c r="F18" s="194"/>
      <c r="G18" s="50" t="s">
        <v>15</v>
      </c>
      <c r="H18" s="56">
        <f>SUM(H16:H17)</f>
        <v>2652</v>
      </c>
      <c r="I18" s="56">
        <f>SUM(I16:I17)</f>
        <v>2652</v>
      </c>
      <c r="J18" s="56">
        <f>SUM(J16:J17)</f>
        <v>2652</v>
      </c>
      <c r="K18" s="56"/>
      <c r="L18" s="56"/>
      <c r="M18" s="56">
        <f>SUM(M16:M17)</f>
        <v>2652</v>
      </c>
      <c r="N18" s="56">
        <f>SUM(N16:N17)</f>
        <v>2428.7</v>
      </c>
      <c r="O18" s="20"/>
      <c r="P18" s="20"/>
      <c r="Q18" s="20">
        <f>SUM(Q16:Q17)</f>
        <v>0</v>
      </c>
      <c r="R18" s="125"/>
      <c r="S18" s="127"/>
      <c r="T18" s="98"/>
      <c r="U18" s="101"/>
    </row>
    <row r="19" spans="1:21" ht="36" customHeight="1" thickBot="1">
      <c r="A19" s="207" t="s">
        <v>9</v>
      </c>
      <c r="B19" s="209" t="s">
        <v>10</v>
      </c>
      <c r="C19" s="211" t="s">
        <v>10</v>
      </c>
      <c r="D19" s="200" t="s">
        <v>24</v>
      </c>
      <c r="E19" s="225"/>
      <c r="F19" s="192" t="s">
        <v>75</v>
      </c>
      <c r="G19" s="43" t="s">
        <v>18</v>
      </c>
      <c r="H19" s="15">
        <v>216</v>
      </c>
      <c r="I19" s="15">
        <v>216</v>
      </c>
      <c r="J19" s="15">
        <v>216</v>
      </c>
      <c r="K19" s="15"/>
      <c r="L19" s="15"/>
      <c r="M19" s="15">
        <v>216</v>
      </c>
      <c r="N19" s="15">
        <v>98.5</v>
      </c>
      <c r="O19" s="15"/>
      <c r="P19" s="15"/>
      <c r="Q19" s="15"/>
      <c r="R19" s="120" t="s">
        <v>54</v>
      </c>
      <c r="S19" s="122">
        <v>228</v>
      </c>
      <c r="T19" s="112">
        <v>104</v>
      </c>
      <c r="U19" s="110" t="s">
        <v>58</v>
      </c>
    </row>
    <row r="20" spans="1:21" ht="18" customHeight="1" thickBot="1">
      <c r="A20" s="208"/>
      <c r="B20" s="210"/>
      <c r="C20" s="212"/>
      <c r="D20" s="201"/>
      <c r="E20" s="203"/>
      <c r="F20" s="194"/>
      <c r="G20" s="66" t="s">
        <v>15</v>
      </c>
      <c r="H20" s="56">
        <f>SUM(H19:H19)</f>
        <v>216</v>
      </c>
      <c r="I20" s="56">
        <f>SUM(I19:I19)</f>
        <v>216</v>
      </c>
      <c r="J20" s="56">
        <f>SUM(J19:J19)</f>
        <v>216</v>
      </c>
      <c r="K20" s="56"/>
      <c r="L20" s="56"/>
      <c r="M20" s="56">
        <f>SUM(M19:M19)</f>
        <v>216</v>
      </c>
      <c r="N20" s="56">
        <f>SUM(N19:N19)</f>
        <v>98.5</v>
      </c>
      <c r="O20" s="20"/>
      <c r="P20" s="20"/>
      <c r="Q20" s="20">
        <f>SUM(Q19:Q19)</f>
        <v>0</v>
      </c>
      <c r="R20" s="121"/>
      <c r="S20" s="123"/>
      <c r="T20" s="113"/>
      <c r="U20" s="111"/>
    </row>
    <row r="21" spans="1:21" ht="16.5" customHeight="1">
      <c r="A21" s="207" t="s">
        <v>10</v>
      </c>
      <c r="B21" s="209" t="s">
        <v>9</v>
      </c>
      <c r="C21" s="211" t="s">
        <v>9</v>
      </c>
      <c r="D21" s="266" t="s">
        <v>17</v>
      </c>
      <c r="E21" s="263"/>
      <c r="F21" s="227" t="s">
        <v>75</v>
      </c>
      <c r="G21" s="52" t="s">
        <v>13</v>
      </c>
      <c r="H21" s="13">
        <v>40</v>
      </c>
      <c r="I21" s="44"/>
      <c r="J21" s="13">
        <v>40</v>
      </c>
      <c r="K21" s="13">
        <v>40</v>
      </c>
      <c r="L21" s="44"/>
      <c r="M21" s="44"/>
      <c r="N21" s="13">
        <v>40</v>
      </c>
      <c r="O21" s="13"/>
      <c r="P21" s="44"/>
      <c r="Q21" s="44"/>
      <c r="R21" s="219" t="s">
        <v>55</v>
      </c>
      <c r="S21" s="126">
        <v>12</v>
      </c>
      <c r="T21" s="96">
        <v>12</v>
      </c>
      <c r="U21" s="99" t="s">
        <v>59</v>
      </c>
    </row>
    <row r="22" spans="1:21" ht="14.25" customHeight="1" thickBot="1">
      <c r="A22" s="208"/>
      <c r="B22" s="210"/>
      <c r="C22" s="212"/>
      <c r="D22" s="266"/>
      <c r="E22" s="264"/>
      <c r="F22" s="227"/>
      <c r="G22" s="61" t="s">
        <v>13</v>
      </c>
      <c r="H22" s="11">
        <v>0</v>
      </c>
      <c r="I22" s="63"/>
      <c r="J22" s="8">
        <v>19.3</v>
      </c>
      <c r="K22" s="8">
        <v>19.3</v>
      </c>
      <c r="L22" s="63"/>
      <c r="M22" s="63"/>
      <c r="N22" s="8">
        <v>19.3</v>
      </c>
      <c r="O22" s="46"/>
      <c r="P22" s="45"/>
      <c r="Q22" s="45"/>
      <c r="R22" s="100"/>
      <c r="S22" s="220"/>
      <c r="T22" s="258"/>
      <c r="U22" s="100"/>
    </row>
    <row r="23" spans="1:21" ht="14.25" customHeight="1" thickBot="1">
      <c r="A23" s="208"/>
      <c r="B23" s="210"/>
      <c r="C23" s="212"/>
      <c r="D23" s="267"/>
      <c r="E23" s="265"/>
      <c r="F23" s="228"/>
      <c r="G23" s="50" t="s">
        <v>15</v>
      </c>
      <c r="H23" s="56">
        <f>SUM(H21:H22)</f>
        <v>40</v>
      </c>
      <c r="I23" s="60"/>
      <c r="J23" s="56">
        <f>SUM(J21:J22)</f>
        <v>59.3</v>
      </c>
      <c r="K23" s="56">
        <f>SUM(K21:K22)</f>
        <v>59.3</v>
      </c>
      <c r="L23" s="60"/>
      <c r="M23" s="60"/>
      <c r="N23" s="56">
        <f>SUM(N21:N22)</f>
        <v>59.3</v>
      </c>
      <c r="O23" s="20">
        <f>SUM(O21:O22)</f>
        <v>0</v>
      </c>
      <c r="P23" s="47"/>
      <c r="Q23" s="47"/>
      <c r="R23" s="101"/>
      <c r="S23" s="221"/>
      <c r="T23" s="259"/>
      <c r="U23" s="101"/>
    </row>
    <row r="24" spans="1:21" ht="14.25" customHeight="1">
      <c r="A24" s="207" t="s">
        <v>10</v>
      </c>
      <c r="B24" s="209" t="s">
        <v>9</v>
      </c>
      <c r="C24" s="211" t="s">
        <v>9</v>
      </c>
      <c r="D24" s="200" t="s">
        <v>25</v>
      </c>
      <c r="E24" s="225"/>
      <c r="F24" s="192" t="s">
        <v>75</v>
      </c>
      <c r="G24" s="53" t="s">
        <v>20</v>
      </c>
      <c r="H24" s="7">
        <v>360</v>
      </c>
      <c r="I24" s="7"/>
      <c r="J24" s="7">
        <v>191.6</v>
      </c>
      <c r="K24" s="7">
        <v>191.6</v>
      </c>
      <c r="L24" s="7"/>
      <c r="M24" s="7"/>
      <c r="N24" s="7">
        <v>48</v>
      </c>
      <c r="O24" s="7"/>
      <c r="P24" s="7"/>
      <c r="Q24" s="7"/>
      <c r="R24" s="196" t="s">
        <v>21</v>
      </c>
      <c r="S24" s="216">
        <v>20</v>
      </c>
      <c r="T24" s="112">
        <v>9</v>
      </c>
      <c r="U24" s="110" t="s">
        <v>86</v>
      </c>
    </row>
    <row r="25" spans="1:21" ht="32.25" customHeight="1" thickBot="1">
      <c r="A25" s="208"/>
      <c r="B25" s="210"/>
      <c r="C25" s="212"/>
      <c r="D25" s="268"/>
      <c r="E25" s="226"/>
      <c r="F25" s="195"/>
      <c r="G25" s="49"/>
      <c r="H25" s="8"/>
      <c r="I25" s="8"/>
      <c r="J25" s="8"/>
      <c r="K25" s="8"/>
      <c r="L25" s="8"/>
      <c r="M25" s="8"/>
      <c r="N25" s="8"/>
      <c r="O25" s="9"/>
      <c r="P25" s="9"/>
      <c r="Q25" s="9"/>
      <c r="R25" s="197"/>
      <c r="S25" s="217"/>
      <c r="T25" s="260"/>
      <c r="U25" s="114"/>
    </row>
    <row r="26" spans="1:21" ht="16.5" customHeight="1" thickBot="1">
      <c r="A26" s="208"/>
      <c r="B26" s="210"/>
      <c r="C26" s="212"/>
      <c r="D26" s="201"/>
      <c r="E26" s="203"/>
      <c r="F26" s="194"/>
      <c r="G26" s="50" t="s">
        <v>15</v>
      </c>
      <c r="H26" s="56">
        <f>SUM(H24:H25)</f>
        <v>360</v>
      </c>
      <c r="I26" s="56"/>
      <c r="J26" s="56">
        <f>SUM(J24:J25)</f>
        <v>191.6</v>
      </c>
      <c r="K26" s="56">
        <f>SUM(K24:K25)</f>
        <v>191.6</v>
      </c>
      <c r="L26" s="56"/>
      <c r="M26" s="56"/>
      <c r="N26" s="56">
        <f>SUM(N24:N25)</f>
        <v>48</v>
      </c>
      <c r="O26" s="20">
        <f>SUM(O24:O25)</f>
        <v>0</v>
      </c>
      <c r="P26" s="20"/>
      <c r="Q26" s="20"/>
      <c r="R26" s="198"/>
      <c r="S26" s="218"/>
      <c r="T26" s="261"/>
      <c r="U26" s="111"/>
    </row>
    <row r="27" spans="1:21" ht="19.5" customHeight="1">
      <c r="A27" s="207" t="s">
        <v>10</v>
      </c>
      <c r="B27" s="209" t="s">
        <v>9</v>
      </c>
      <c r="C27" s="211" t="s">
        <v>10</v>
      </c>
      <c r="D27" s="200" t="s">
        <v>26</v>
      </c>
      <c r="E27" s="225"/>
      <c r="F27" s="192" t="s">
        <v>75</v>
      </c>
      <c r="G27" s="40" t="s">
        <v>20</v>
      </c>
      <c r="H27" s="7">
        <v>100</v>
      </c>
      <c r="I27" s="7"/>
      <c r="J27" s="7">
        <v>268.4</v>
      </c>
      <c r="K27" s="7">
        <v>268.4</v>
      </c>
      <c r="L27" s="7"/>
      <c r="M27" s="7"/>
      <c r="N27" s="7">
        <v>229.8</v>
      </c>
      <c r="O27" s="7"/>
      <c r="P27" s="7"/>
      <c r="Q27" s="7"/>
      <c r="R27" s="187" t="s">
        <v>22</v>
      </c>
      <c r="S27" s="278">
        <v>18</v>
      </c>
      <c r="T27" s="57">
        <v>116</v>
      </c>
      <c r="U27" s="115" t="s">
        <v>87</v>
      </c>
    </row>
    <row r="28" spans="1:21" ht="31.5" customHeight="1" thickBot="1">
      <c r="A28" s="208"/>
      <c r="B28" s="210"/>
      <c r="C28" s="212"/>
      <c r="D28" s="214"/>
      <c r="E28" s="129"/>
      <c r="F28" s="193"/>
      <c r="G28" s="41"/>
      <c r="H28" s="8"/>
      <c r="I28" s="8"/>
      <c r="J28" s="8"/>
      <c r="K28" s="8"/>
      <c r="L28" s="8"/>
      <c r="M28" s="8"/>
      <c r="N28" s="8"/>
      <c r="O28" s="14"/>
      <c r="P28" s="14"/>
      <c r="Q28" s="14"/>
      <c r="R28" s="188"/>
      <c r="S28" s="279"/>
      <c r="T28" s="58"/>
      <c r="U28" s="116"/>
    </row>
    <row r="29" spans="1:21" ht="15" customHeight="1" thickBot="1">
      <c r="A29" s="269"/>
      <c r="B29" s="270"/>
      <c r="C29" s="271"/>
      <c r="D29" s="201"/>
      <c r="E29" s="203"/>
      <c r="F29" s="194"/>
      <c r="G29" s="50" t="s">
        <v>15</v>
      </c>
      <c r="H29" s="56">
        <f>SUM(H27:H28)</f>
        <v>100</v>
      </c>
      <c r="I29" s="56"/>
      <c r="J29" s="56">
        <f>SUM(J27:J28)</f>
        <v>268.4</v>
      </c>
      <c r="K29" s="56">
        <f>SUM(K27:K28)</f>
        <v>268.4</v>
      </c>
      <c r="L29" s="56"/>
      <c r="M29" s="56"/>
      <c r="N29" s="56">
        <f>SUM(N27:N28)</f>
        <v>229.8</v>
      </c>
      <c r="O29" s="20">
        <f>SUM(O27:O28)</f>
        <v>0</v>
      </c>
      <c r="P29" s="20"/>
      <c r="Q29" s="20"/>
      <c r="R29" s="189"/>
      <c r="S29" s="280"/>
      <c r="T29" s="59"/>
      <c r="U29" s="117"/>
    </row>
    <row r="30" spans="1:21" ht="12" customHeight="1">
      <c r="A30" s="71" t="s">
        <v>10</v>
      </c>
      <c r="B30" s="68" t="s">
        <v>9</v>
      </c>
      <c r="C30" s="211" t="s">
        <v>11</v>
      </c>
      <c r="D30" s="200" t="s">
        <v>23</v>
      </c>
      <c r="E30" s="128"/>
      <c r="F30" s="192" t="s">
        <v>75</v>
      </c>
      <c r="G30" s="43" t="s">
        <v>20</v>
      </c>
      <c r="H30" s="16">
        <v>40</v>
      </c>
      <c r="I30" s="10"/>
      <c r="J30" s="16">
        <v>40</v>
      </c>
      <c r="K30" s="16">
        <v>40</v>
      </c>
      <c r="L30" s="10"/>
      <c r="M30" s="10"/>
      <c r="N30" s="16">
        <v>0</v>
      </c>
      <c r="O30" s="16"/>
      <c r="P30" s="10"/>
      <c r="Q30" s="10"/>
      <c r="R30" s="196" t="s">
        <v>56</v>
      </c>
      <c r="S30" s="216">
        <v>20</v>
      </c>
      <c r="T30" s="112">
        <v>14</v>
      </c>
      <c r="U30" s="110" t="s">
        <v>88</v>
      </c>
    </row>
    <row r="31" spans="1:21" ht="25.5" customHeight="1" thickBot="1">
      <c r="A31" s="67"/>
      <c r="B31" s="70"/>
      <c r="C31" s="212"/>
      <c r="D31" s="214"/>
      <c r="E31" s="129"/>
      <c r="F31" s="193"/>
      <c r="G31" s="64"/>
      <c r="H31" s="62"/>
      <c r="I31" s="62"/>
      <c r="J31" s="62"/>
      <c r="K31" s="62"/>
      <c r="L31" s="62"/>
      <c r="M31" s="62"/>
      <c r="N31" s="62"/>
      <c r="O31" s="17"/>
      <c r="P31" s="17"/>
      <c r="Q31" s="17"/>
      <c r="R31" s="197"/>
      <c r="S31" s="217"/>
      <c r="T31" s="262"/>
      <c r="U31" s="114"/>
    </row>
    <row r="32" spans="1:21" ht="13.5" customHeight="1" thickBot="1">
      <c r="A32" s="72"/>
      <c r="B32" s="73"/>
      <c r="C32" s="274"/>
      <c r="D32" s="201"/>
      <c r="E32" s="130"/>
      <c r="F32" s="194"/>
      <c r="G32" s="50" t="s">
        <v>15</v>
      </c>
      <c r="H32" s="56">
        <f>SUM(H30:H31)</f>
        <v>40</v>
      </c>
      <c r="I32" s="56"/>
      <c r="J32" s="56">
        <f>SUM(J30:J31)</f>
        <v>40</v>
      </c>
      <c r="K32" s="56">
        <f>SUM(K30:K31)</f>
        <v>40</v>
      </c>
      <c r="L32" s="56"/>
      <c r="M32" s="56"/>
      <c r="N32" s="56">
        <f>SUM(N30:N31)</f>
        <v>0</v>
      </c>
      <c r="O32" s="20">
        <f>SUM(O30:O31)</f>
        <v>0</v>
      </c>
      <c r="P32" s="20"/>
      <c r="Q32" s="20"/>
      <c r="R32" s="276"/>
      <c r="S32" s="277"/>
      <c r="T32" s="113"/>
      <c r="U32" s="111"/>
    </row>
    <row r="33" spans="1:21" ht="31.5" customHeight="1" thickBot="1">
      <c r="A33" s="207" t="s">
        <v>10</v>
      </c>
      <c r="B33" s="209" t="s">
        <v>9</v>
      </c>
      <c r="C33" s="211" t="s">
        <v>12</v>
      </c>
      <c r="D33" s="272" t="s">
        <v>30</v>
      </c>
      <c r="E33" s="128"/>
      <c r="F33" s="192" t="s">
        <v>75</v>
      </c>
      <c r="G33" s="43" t="s">
        <v>20</v>
      </c>
      <c r="H33" s="15">
        <v>400</v>
      </c>
      <c r="I33" s="15"/>
      <c r="J33" s="15">
        <v>400</v>
      </c>
      <c r="K33" s="15">
        <v>400</v>
      </c>
      <c r="L33" s="15"/>
      <c r="M33" s="15"/>
      <c r="N33" s="15">
        <v>303.7</v>
      </c>
      <c r="O33" s="18"/>
      <c r="P33" s="18"/>
      <c r="Q33" s="18"/>
      <c r="R33" s="196" t="s">
        <v>57</v>
      </c>
      <c r="S33" s="216">
        <v>100</v>
      </c>
      <c r="T33" s="112">
        <v>76</v>
      </c>
      <c r="U33" s="110" t="s">
        <v>89</v>
      </c>
    </row>
    <row r="34" spans="1:21" ht="45.75" customHeight="1" thickBot="1">
      <c r="A34" s="269"/>
      <c r="B34" s="270"/>
      <c r="C34" s="271"/>
      <c r="D34" s="273"/>
      <c r="E34" s="130"/>
      <c r="F34" s="194"/>
      <c r="G34" s="50" t="s">
        <v>15</v>
      </c>
      <c r="H34" s="65">
        <f>SUM(H33)</f>
        <v>400</v>
      </c>
      <c r="I34" s="65"/>
      <c r="J34" s="65">
        <f>SUM(J33)</f>
        <v>400</v>
      </c>
      <c r="K34" s="65">
        <f>SUM(K33)</f>
        <v>400</v>
      </c>
      <c r="L34" s="65"/>
      <c r="M34" s="65"/>
      <c r="N34" s="65">
        <f>SUM(N33)</f>
        <v>303.7</v>
      </c>
      <c r="O34" s="21">
        <f>SUM(O33)</f>
        <v>0</v>
      </c>
      <c r="P34" s="21"/>
      <c r="Q34" s="21"/>
      <c r="R34" s="276"/>
      <c r="S34" s="277"/>
      <c r="T34" s="113"/>
      <c r="U34" s="111"/>
    </row>
    <row r="35" spans="1:21" ht="12.75" thickBot="1">
      <c r="A35" s="84" t="s">
        <v>31</v>
      </c>
      <c r="B35" s="74"/>
      <c r="C35" s="74"/>
      <c r="D35" s="75"/>
      <c r="E35" s="76"/>
      <c r="F35" s="77"/>
      <c r="G35" s="77" t="s">
        <v>16</v>
      </c>
      <c r="H35" s="20">
        <f aca="true" t="shared" si="1" ref="H35:N35">H34+H32+H29+H26+H23+H20+H18+H15+H11</f>
        <v>6608</v>
      </c>
      <c r="I35" s="20">
        <f t="shared" si="1"/>
        <v>5668</v>
      </c>
      <c r="J35" s="20">
        <f t="shared" si="1"/>
        <v>10891.6</v>
      </c>
      <c r="K35" s="20">
        <f t="shared" si="1"/>
        <v>959.3</v>
      </c>
      <c r="L35" s="20">
        <f t="shared" si="1"/>
        <v>0</v>
      </c>
      <c r="M35" s="20">
        <f t="shared" si="1"/>
        <v>9932.3</v>
      </c>
      <c r="N35" s="20">
        <f t="shared" si="1"/>
        <v>10230.599999999999</v>
      </c>
      <c r="O35" s="20" t="e">
        <f>#REF!</f>
        <v>#REF!</v>
      </c>
      <c r="P35" s="20"/>
      <c r="Q35" s="20" t="e">
        <f>#REF!+#REF!</f>
        <v>#REF!</v>
      </c>
      <c r="R35" s="78"/>
      <c r="S35" s="79"/>
      <c r="T35" s="79"/>
      <c r="U35" s="80"/>
    </row>
    <row r="36" spans="1:21" ht="12.75">
      <c r="A36" s="275" t="s">
        <v>80</v>
      </c>
      <c r="B36" s="275"/>
      <c r="C36" s="275"/>
      <c r="D36" s="275"/>
      <c r="E36" s="275"/>
      <c r="F36" s="275"/>
      <c r="G36" s="275"/>
      <c r="H36" s="275"/>
      <c r="I36" s="275"/>
      <c r="J36" s="275"/>
      <c r="K36" s="275"/>
      <c r="L36" s="275"/>
      <c r="M36" s="275"/>
      <c r="N36" s="275"/>
      <c r="O36" s="27"/>
      <c r="P36" s="27"/>
      <c r="Q36" s="27"/>
      <c r="R36" s="27"/>
      <c r="S36" s="27"/>
      <c r="T36" s="27"/>
      <c r="U36" s="27"/>
    </row>
    <row r="37" spans="1:21" ht="19.5" customHeight="1" thickBot="1">
      <c r="A37" s="27" t="s">
        <v>84</v>
      </c>
      <c r="B37" s="81"/>
      <c r="C37" s="81"/>
      <c r="D37" s="81"/>
      <c r="E37" s="81"/>
      <c r="F37" s="81"/>
      <c r="G37" s="81"/>
      <c r="H37" s="82"/>
      <c r="I37" s="82"/>
      <c r="J37" s="82"/>
      <c r="K37" s="83"/>
      <c r="L37" s="83"/>
      <c r="M37" s="83"/>
      <c r="N37" s="83"/>
      <c r="O37" s="27"/>
      <c r="P37" s="27"/>
      <c r="Q37" s="27"/>
      <c r="R37" s="27"/>
      <c r="S37" s="27"/>
      <c r="T37" s="27"/>
      <c r="U37" s="29"/>
    </row>
    <row r="38" spans="1:25" ht="50.25" customHeight="1" thickBot="1">
      <c r="A38" s="27"/>
      <c r="B38" s="27"/>
      <c r="C38" s="27"/>
      <c r="D38" s="182" t="s">
        <v>36</v>
      </c>
      <c r="E38" s="183"/>
      <c r="F38" s="184"/>
      <c r="G38" s="185" t="s">
        <v>44</v>
      </c>
      <c r="H38" s="186"/>
      <c r="I38" s="250" t="s">
        <v>51</v>
      </c>
      <c r="J38" s="251"/>
      <c r="K38" s="251"/>
      <c r="L38" s="251"/>
      <c r="M38" s="252"/>
      <c r="N38" s="252"/>
      <c r="O38" s="252"/>
      <c r="P38" s="252"/>
      <c r="Q38" s="30"/>
      <c r="R38" s="6" t="s">
        <v>45</v>
      </c>
      <c r="S38" s="4"/>
      <c r="T38" s="4"/>
      <c r="U38" s="4"/>
      <c r="V38" s="5"/>
      <c r="W38" s="5"/>
      <c r="X38" s="5"/>
      <c r="Y38" s="5"/>
    </row>
    <row r="39" spans="1:21" ht="12.75" thickBot="1">
      <c r="A39" s="27"/>
      <c r="B39" s="27"/>
      <c r="C39" s="27"/>
      <c r="D39" s="177" t="s">
        <v>37</v>
      </c>
      <c r="E39" s="178"/>
      <c r="F39" s="179"/>
      <c r="G39" s="180">
        <f>G40+G41+G42+G43</f>
        <v>2192</v>
      </c>
      <c r="H39" s="181"/>
      <c r="I39" s="253">
        <f>I40+I41+I42+I43</f>
        <v>3727.6000000000004</v>
      </c>
      <c r="J39" s="254"/>
      <c r="K39" s="140"/>
      <c r="L39" s="140"/>
      <c r="M39" s="140"/>
      <c r="N39" s="140"/>
      <c r="O39" s="140"/>
      <c r="P39" s="140"/>
      <c r="Q39" s="31"/>
      <c r="R39" s="19">
        <f>R40+R41+R42+R43</f>
        <v>3174.3999999999996</v>
      </c>
      <c r="S39" s="27"/>
      <c r="T39" s="27"/>
      <c r="U39" s="27"/>
    </row>
    <row r="40" spans="1:21" ht="13.5" customHeight="1">
      <c r="A40" s="27"/>
      <c r="B40" s="27"/>
      <c r="C40" s="27"/>
      <c r="D40" s="172" t="s">
        <v>38</v>
      </c>
      <c r="E40" s="173"/>
      <c r="F40" s="174"/>
      <c r="G40" s="175">
        <f>SUMIF(G8:G34,G14,H8:H34)</f>
        <v>40</v>
      </c>
      <c r="H40" s="176"/>
      <c r="I40" s="118">
        <f>SUMIF(G11:G33,G22,J11:J33)</f>
        <v>1291.3</v>
      </c>
      <c r="J40" s="118"/>
      <c r="K40" s="118"/>
      <c r="L40" s="118"/>
      <c r="M40" s="119"/>
      <c r="N40" s="119"/>
      <c r="O40" s="119"/>
      <c r="P40" s="119"/>
      <c r="Q40" s="32"/>
      <c r="R40" s="33">
        <f>SUMIF(G8:G34,G14,N8:N34)</f>
        <v>1289.7</v>
      </c>
      <c r="S40" s="27"/>
      <c r="T40" s="27"/>
      <c r="U40" s="27"/>
    </row>
    <row r="41" spans="1:21" ht="25.5" customHeight="1">
      <c r="A41" s="27"/>
      <c r="B41" s="27"/>
      <c r="C41" s="27"/>
      <c r="D41" s="159" t="s">
        <v>53</v>
      </c>
      <c r="E41" s="160"/>
      <c r="F41" s="161"/>
      <c r="G41" s="152">
        <f>SUMIF(G8:G34,G17,H8:H34)</f>
        <v>1252</v>
      </c>
      <c r="H41" s="153"/>
      <c r="I41" s="134">
        <f>SUMIF(G11:G34,G17,J11:J34)</f>
        <v>1252</v>
      </c>
      <c r="J41" s="134"/>
      <c r="K41" s="134"/>
      <c r="L41" s="134"/>
      <c r="M41" s="135"/>
      <c r="N41" s="135"/>
      <c r="O41" s="135"/>
      <c r="P41" s="135"/>
      <c r="Q41" s="34"/>
      <c r="R41" s="35">
        <f>SUMIF(G8:G34,G17,N8:N34)</f>
        <v>1019</v>
      </c>
      <c r="S41" s="27"/>
      <c r="T41" s="27"/>
      <c r="U41" s="27"/>
    </row>
    <row r="42" spans="1:21" ht="26.25" customHeight="1">
      <c r="A42" s="27"/>
      <c r="B42" s="27"/>
      <c r="C42" s="27"/>
      <c r="D42" s="159" t="s">
        <v>39</v>
      </c>
      <c r="E42" s="160"/>
      <c r="F42" s="161"/>
      <c r="G42" s="152">
        <f>SUMIF(G8:G34,G24,H8:H34)</f>
        <v>900</v>
      </c>
      <c r="H42" s="153"/>
      <c r="I42" s="134">
        <f>SUMIF(G11:G34,G27,J11:J34)</f>
        <v>900</v>
      </c>
      <c r="J42" s="134"/>
      <c r="K42" s="134"/>
      <c r="L42" s="134"/>
      <c r="M42" s="135"/>
      <c r="N42" s="135"/>
      <c r="O42" s="135"/>
      <c r="P42" s="135"/>
      <c r="Q42" s="34"/>
      <c r="R42" s="35">
        <f>SUMIF(G8:G34,G27,N8:N34)</f>
        <v>581.5</v>
      </c>
      <c r="S42" s="27"/>
      <c r="T42" s="27"/>
      <c r="U42" s="27"/>
    </row>
    <row r="43" spans="1:21" ht="15" customHeight="1" thickBot="1">
      <c r="A43" s="27"/>
      <c r="B43" s="27"/>
      <c r="C43" s="27"/>
      <c r="D43" s="167" t="s">
        <v>40</v>
      </c>
      <c r="E43" s="168"/>
      <c r="F43" s="169"/>
      <c r="G43" s="170">
        <f>SUMIF(G8:G34,G10,H8:H34)</f>
        <v>0</v>
      </c>
      <c r="H43" s="171"/>
      <c r="I43" s="136">
        <f>SUMIF(G8:G33,G10,J8:J34)</f>
        <v>284.3</v>
      </c>
      <c r="J43" s="136"/>
      <c r="K43" s="136"/>
      <c r="L43" s="136"/>
      <c r="M43" s="137"/>
      <c r="N43" s="137"/>
      <c r="O43" s="137"/>
      <c r="P43" s="137"/>
      <c r="Q43" s="36"/>
      <c r="R43" s="37">
        <f>SUMIF(G8:G34,G10,N8:N34)</f>
        <v>284.2</v>
      </c>
      <c r="S43" s="27"/>
      <c r="T43" s="27"/>
      <c r="U43" s="27"/>
    </row>
    <row r="44" spans="1:21" ht="12.75" thickBot="1">
      <c r="A44" s="27"/>
      <c r="B44" s="27"/>
      <c r="C44" s="27"/>
      <c r="D44" s="162" t="s">
        <v>41</v>
      </c>
      <c r="E44" s="163"/>
      <c r="F44" s="164"/>
      <c r="G44" s="165">
        <f>G45+G46</f>
        <v>4416</v>
      </c>
      <c r="H44" s="166"/>
      <c r="I44" s="138">
        <f>I45+I46</f>
        <v>7164</v>
      </c>
      <c r="J44" s="139"/>
      <c r="K44" s="139" t="e">
        <f>#REF!+K45+K46</f>
        <v>#REF!</v>
      </c>
      <c r="L44" s="139"/>
      <c r="M44" s="140"/>
      <c r="N44" s="140"/>
      <c r="O44" s="140"/>
      <c r="P44" s="140"/>
      <c r="Q44" s="31"/>
      <c r="R44" s="19">
        <f>R45+R46</f>
        <v>98.5</v>
      </c>
      <c r="S44" s="27"/>
      <c r="T44" s="27"/>
      <c r="U44" s="27"/>
    </row>
    <row r="45" spans="1:21" ht="14.25" customHeight="1">
      <c r="A45" s="27"/>
      <c r="B45" s="27"/>
      <c r="C45" s="27"/>
      <c r="D45" s="149" t="s">
        <v>42</v>
      </c>
      <c r="E45" s="150"/>
      <c r="F45" s="151"/>
      <c r="G45" s="152">
        <f>SUMIF(G8:G34,G16,H8:H34)</f>
        <v>4200</v>
      </c>
      <c r="H45" s="153"/>
      <c r="I45" s="148">
        <f>SUMIF(G8:G34,G16,J8:J34)</f>
        <v>6948</v>
      </c>
      <c r="J45" s="148"/>
      <c r="K45" s="148"/>
      <c r="L45" s="148"/>
      <c r="M45" s="135"/>
      <c r="N45" s="135"/>
      <c r="O45" s="135"/>
      <c r="P45" s="135"/>
      <c r="Q45" s="34"/>
      <c r="R45" s="35">
        <f>SUMIF(G8:G34,G12,N8:N34)</f>
        <v>0</v>
      </c>
      <c r="S45" s="27"/>
      <c r="T45" s="27"/>
      <c r="U45" s="27"/>
    </row>
    <row r="46" spans="1:21" ht="15.75" customHeight="1" thickBot="1">
      <c r="A46" s="27"/>
      <c r="B46" s="27"/>
      <c r="C46" s="27"/>
      <c r="D46" s="143" t="s">
        <v>43</v>
      </c>
      <c r="E46" s="144"/>
      <c r="F46" s="145"/>
      <c r="G46" s="146">
        <f>SUMIF(G8:G34,G19,H8:H34)</f>
        <v>216</v>
      </c>
      <c r="H46" s="147"/>
      <c r="I46" s="136">
        <f>SUMIF(G8:G34,G19,J8:J34)</f>
        <v>216</v>
      </c>
      <c r="J46" s="136"/>
      <c r="K46" s="136"/>
      <c r="L46" s="136"/>
      <c r="M46" s="137"/>
      <c r="N46" s="137"/>
      <c r="O46" s="137"/>
      <c r="P46" s="137"/>
      <c r="Q46" s="36"/>
      <c r="R46" s="37">
        <f>SUMIF(G8:G34,G19,N8:N34)</f>
        <v>98.5</v>
      </c>
      <c r="S46" s="27"/>
      <c r="T46" s="27"/>
      <c r="U46" s="27"/>
    </row>
    <row r="47" spans="1:21" ht="12.75" thickBot="1">
      <c r="A47" s="27"/>
      <c r="B47" s="27"/>
      <c r="C47" s="27"/>
      <c r="D47" s="154" t="s">
        <v>15</v>
      </c>
      <c r="E47" s="155"/>
      <c r="F47" s="156"/>
      <c r="G47" s="157">
        <f>G39+G44</f>
        <v>6608</v>
      </c>
      <c r="H47" s="158"/>
      <c r="I47" s="141">
        <f>I44+I39</f>
        <v>10891.6</v>
      </c>
      <c r="J47" s="142"/>
      <c r="K47" s="142" t="e">
        <f>K44+K39</f>
        <v>#REF!</v>
      </c>
      <c r="L47" s="142"/>
      <c r="M47" s="140"/>
      <c r="N47" s="140"/>
      <c r="O47" s="140"/>
      <c r="P47" s="140"/>
      <c r="Q47" s="31"/>
      <c r="R47" s="20">
        <f>R44+R39</f>
        <v>3272.8999999999996</v>
      </c>
      <c r="S47" s="27"/>
      <c r="T47" s="27"/>
      <c r="U47" s="27"/>
    </row>
  </sheetData>
  <sheetProtection/>
  <mergeCells count="136">
    <mergeCell ref="E33:E34"/>
    <mergeCell ref="U8:U11"/>
    <mergeCell ref="R30:R32"/>
    <mergeCell ref="S30:S32"/>
    <mergeCell ref="F33:F34"/>
    <mergeCell ref="R33:R34"/>
    <mergeCell ref="S33:S34"/>
    <mergeCell ref="S27:S29"/>
    <mergeCell ref="F30:F32"/>
    <mergeCell ref="E30:E32"/>
    <mergeCell ref="A27:A29"/>
    <mergeCell ref="B27:B29"/>
    <mergeCell ref="C27:C29"/>
    <mergeCell ref="D27:D29"/>
    <mergeCell ref="E27:E29"/>
    <mergeCell ref="A33:A34"/>
    <mergeCell ref="B33:B34"/>
    <mergeCell ref="C33:C34"/>
    <mergeCell ref="D33:D34"/>
    <mergeCell ref="C30:C32"/>
    <mergeCell ref="D30:D32"/>
    <mergeCell ref="A21:A23"/>
    <mergeCell ref="B21:B23"/>
    <mergeCell ref="E21:E23"/>
    <mergeCell ref="C21:C23"/>
    <mergeCell ref="D21:D23"/>
    <mergeCell ref="A24:A26"/>
    <mergeCell ref="B24:B26"/>
    <mergeCell ref="C24:C26"/>
    <mergeCell ref="D24:D26"/>
    <mergeCell ref="T6:T7"/>
    <mergeCell ref="I38:P38"/>
    <mergeCell ref="I39:P39"/>
    <mergeCell ref="T8:T11"/>
    <mergeCell ref="T12:T15"/>
    <mergeCell ref="T19:T20"/>
    <mergeCell ref="T21:T23"/>
    <mergeCell ref="T24:T26"/>
    <mergeCell ref="T30:T32"/>
    <mergeCell ref="A36:N36"/>
    <mergeCell ref="S8:S11"/>
    <mergeCell ref="F16:F18"/>
    <mergeCell ref="D5:D7"/>
    <mergeCell ref="E5:E7"/>
    <mergeCell ref="F5:F7"/>
    <mergeCell ref="G5:G7"/>
    <mergeCell ref="D16:D18"/>
    <mergeCell ref="D8:D11"/>
    <mergeCell ref="R6:R7"/>
    <mergeCell ref="R12:R15"/>
    <mergeCell ref="S24:S26"/>
    <mergeCell ref="R21:R23"/>
    <mergeCell ref="S21:S23"/>
    <mergeCell ref="E12:E15"/>
    <mergeCell ref="E24:E26"/>
    <mergeCell ref="F19:F20"/>
    <mergeCell ref="E19:E20"/>
    <mergeCell ref="F21:F23"/>
    <mergeCell ref="A19:A20"/>
    <mergeCell ref="B19:B20"/>
    <mergeCell ref="C19:C20"/>
    <mergeCell ref="A12:A15"/>
    <mergeCell ref="B12:B15"/>
    <mergeCell ref="D12:D15"/>
    <mergeCell ref="C12:C15"/>
    <mergeCell ref="H5:Q5"/>
    <mergeCell ref="H6:H7"/>
    <mergeCell ref="E16:E18"/>
    <mergeCell ref="E8:E11"/>
    <mergeCell ref="M6:M7"/>
    <mergeCell ref="A16:A18"/>
    <mergeCell ref="B16:B18"/>
    <mergeCell ref="C16:C18"/>
    <mergeCell ref="A5:C7"/>
    <mergeCell ref="D38:F38"/>
    <mergeCell ref="G38:H38"/>
    <mergeCell ref="R27:R29"/>
    <mergeCell ref="F8:F9"/>
    <mergeCell ref="F10:F11"/>
    <mergeCell ref="F27:F29"/>
    <mergeCell ref="F24:F26"/>
    <mergeCell ref="R24:R26"/>
    <mergeCell ref="R8:R11"/>
    <mergeCell ref="D19:D20"/>
    <mergeCell ref="D41:F41"/>
    <mergeCell ref="G41:H41"/>
    <mergeCell ref="D40:F40"/>
    <mergeCell ref="G40:H40"/>
    <mergeCell ref="D39:F39"/>
    <mergeCell ref="G39:H39"/>
    <mergeCell ref="G45:H45"/>
    <mergeCell ref="D47:F47"/>
    <mergeCell ref="G47:H47"/>
    <mergeCell ref="D42:F42"/>
    <mergeCell ref="G42:H42"/>
    <mergeCell ref="D44:F44"/>
    <mergeCell ref="G44:H44"/>
    <mergeCell ref="D43:F43"/>
    <mergeCell ref="G43:H43"/>
    <mergeCell ref="I41:P41"/>
    <mergeCell ref="I42:P42"/>
    <mergeCell ref="I43:P43"/>
    <mergeCell ref="I44:P44"/>
    <mergeCell ref="I47:P47"/>
    <mergeCell ref="D46:F46"/>
    <mergeCell ref="G46:H46"/>
    <mergeCell ref="I45:P45"/>
    <mergeCell ref="I46:P46"/>
    <mergeCell ref="D45:F45"/>
    <mergeCell ref="I40:P40"/>
    <mergeCell ref="R19:R20"/>
    <mergeCell ref="S19:S20"/>
    <mergeCell ref="O6:P6"/>
    <mergeCell ref="R16:R18"/>
    <mergeCell ref="S16:S18"/>
    <mergeCell ref="S12:S15"/>
    <mergeCell ref="Q6:Q7"/>
    <mergeCell ref="S6:S7"/>
    <mergeCell ref="J6:J7"/>
    <mergeCell ref="U19:U20"/>
    <mergeCell ref="U21:U23"/>
    <mergeCell ref="T33:T34"/>
    <mergeCell ref="U24:U26"/>
    <mergeCell ref="U27:U29"/>
    <mergeCell ref="U30:U32"/>
    <mergeCell ref="U33:U34"/>
    <mergeCell ref="A2:U2"/>
    <mergeCell ref="A3:U3"/>
    <mergeCell ref="I6:I7"/>
    <mergeCell ref="T16:T18"/>
    <mergeCell ref="U12:U15"/>
    <mergeCell ref="U16:U18"/>
    <mergeCell ref="U5:U7"/>
    <mergeCell ref="N6:N7"/>
    <mergeCell ref="R5:T5"/>
    <mergeCell ref="K6:L6"/>
  </mergeCells>
  <printOptions/>
  <pageMargins left="0.25" right="0.25" top="0.75" bottom="0.75" header="0.3" footer="0.3"/>
  <pageSetup horizontalDpi="600" verticalDpi="600" orientation="landscape" paperSize="9" scale="90" r:id="rId1"/>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Snieguole Kacerauskaite</cp:lastModifiedBy>
  <cp:lastPrinted>2008-03-31T12:35:17Z</cp:lastPrinted>
  <dcterms:created xsi:type="dcterms:W3CDTF">2004-05-19T10:48:48Z</dcterms:created>
  <dcterms:modified xsi:type="dcterms:W3CDTF">2012-09-18T08:06:06Z</dcterms:modified>
  <cp:category/>
  <cp:version/>
  <cp:contentType/>
  <cp:contentStatus/>
</cp:coreProperties>
</file>