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5835" tabRatio="574" activeTab="0"/>
  </bookViews>
  <sheets>
    <sheet name="bendras lėšų poreikis " sheetId="1" r:id="rId1"/>
    <sheet name="1 lentelė" sheetId="2" r:id="rId2"/>
    <sheet name="Vykdytojo kodas" sheetId="3" r:id="rId3"/>
  </sheets>
  <definedNames>
    <definedName name="_xlnm.Print_Titles" localSheetId="1">'1 lentelė'!$7:$9</definedName>
  </definedNames>
  <calcPr fullCalcOnLoad="1"/>
</workbook>
</file>

<file path=xl/sharedStrings.xml><?xml version="1.0" encoding="utf-8"?>
<sst xmlns="http://schemas.openxmlformats.org/spreadsheetml/2006/main" count="463" uniqueCount="251">
  <si>
    <t>tūkst. Lt</t>
  </si>
  <si>
    <t>Ekonominės klasifikacijos grupės</t>
  </si>
  <si>
    <t>1.2. turtui įsigyti ir finansiniams įsipareigojimams vykdyti</t>
  </si>
  <si>
    <t>Programos tikslo kodas</t>
  </si>
  <si>
    <t>Uždavinio kodas</t>
  </si>
  <si>
    <t>Priemonės kodas</t>
  </si>
  <si>
    <t>Priemonės pavadinimas</t>
  </si>
  <si>
    <t>Priemonės požymis</t>
  </si>
  <si>
    <t>Asignavimų valdytojo kodas</t>
  </si>
  <si>
    <t>Finansavimo šaltinis</t>
  </si>
  <si>
    <t>Iš viso</t>
  </si>
  <si>
    <t>Išlaidoms</t>
  </si>
  <si>
    <t>turtui įsigyti ir finansiniams įsipareigojimams vykdyti</t>
  </si>
  <si>
    <t>planas</t>
  </si>
  <si>
    <t>01</t>
  </si>
  <si>
    <t>02</t>
  </si>
  <si>
    <t>03</t>
  </si>
  <si>
    <t>1 lentelė</t>
  </si>
  <si>
    <t>SB</t>
  </si>
  <si>
    <t>05</t>
  </si>
  <si>
    <t>04</t>
  </si>
  <si>
    <t>188710823</t>
  </si>
  <si>
    <t>06</t>
  </si>
  <si>
    <t>Ekonominės informacijos apie miestą sklaida įvairiuose vietos bei užsienio leidiniuose</t>
  </si>
  <si>
    <t>07</t>
  </si>
  <si>
    <t>PF</t>
  </si>
  <si>
    <t>Iš viso:</t>
  </si>
  <si>
    <t>Iš viso uždaviniui:</t>
  </si>
  <si>
    <t>Iš viso tikslui:</t>
  </si>
  <si>
    <t>Iš viso programai:</t>
  </si>
  <si>
    <t>2008 m.</t>
  </si>
  <si>
    <t>Studentų, atliekančių praktiką SVV įmonėse, skaičius</t>
  </si>
  <si>
    <t>ES</t>
  </si>
  <si>
    <t>TIKSLŲ, UŽDAVINIŲ, UŽDAVINIŲ VERTINIMO KRITERIJŲ, PRIEMONIŲ IR PRIEMONIŲ IŠLAIDŲ SUVESTINĖ</t>
  </si>
  <si>
    <t xml:space="preserve">Vystyti Klaipėdos pramoninės plėtros teritorijos infrastruktūrą   </t>
  </si>
  <si>
    <t xml:space="preserve">Parengtas techninis projektas </t>
  </si>
  <si>
    <t>LRVB</t>
  </si>
  <si>
    <t>I</t>
  </si>
  <si>
    <t>Geležinkelio atšakos į Pramonės parką įrengimas</t>
  </si>
  <si>
    <t>110 kW orinių elektros linijų keitimas kabelinėmis</t>
  </si>
  <si>
    <t>2009 m.</t>
  </si>
  <si>
    <t>PROGRAMOS (NR. 09)</t>
  </si>
  <si>
    <t>-</t>
  </si>
  <si>
    <t>Kt</t>
  </si>
  <si>
    <t xml:space="preserve">LRVB </t>
  </si>
  <si>
    <t>Parengtas detalusis planas</t>
  </si>
  <si>
    <t>Pastatytas gaisrinis depas</t>
  </si>
  <si>
    <t>09</t>
  </si>
  <si>
    <t>Strateginis tikslas 03. Sukurti ekonominę aplinką, palankią pramonei, verslui, investicijoms ir žinių ekonomikai plėtoti</t>
  </si>
  <si>
    <t>Finansavimo šaltiniai</t>
  </si>
  <si>
    <r>
      <t xml:space="preserve">Kiti finansavimo šaltiniai </t>
    </r>
    <r>
      <rPr>
        <b/>
        <sz val="9"/>
        <rFont val="Times New Roman"/>
        <family val="1"/>
      </rPr>
      <t>Kt</t>
    </r>
  </si>
  <si>
    <r>
      <t xml:space="preserve">Valstybės ir savivaldybės biudžeto tarpusavio atsiskaitymų lėšos </t>
    </r>
    <r>
      <rPr>
        <b/>
        <sz val="9"/>
        <rFont val="Times New Roman"/>
        <family val="1"/>
      </rPr>
      <t>SB(TA)</t>
    </r>
  </si>
  <si>
    <r>
      <t xml:space="preserve">Paskolos lėšos </t>
    </r>
    <r>
      <rPr>
        <b/>
        <sz val="9"/>
        <rFont val="Times New Roman"/>
        <family val="1"/>
      </rPr>
      <t>P</t>
    </r>
  </si>
  <si>
    <r>
      <t xml:space="preserve">Savivaldybės privatizavimo fondo lėšos </t>
    </r>
    <r>
      <rPr>
        <b/>
        <sz val="9"/>
        <rFont val="Times New Roman"/>
        <family val="1"/>
      </rPr>
      <t>PF</t>
    </r>
  </si>
  <si>
    <r>
      <t xml:space="preserve">Europos Sąjungos paramos lėšos </t>
    </r>
    <r>
      <rPr>
        <b/>
        <sz val="9"/>
        <rFont val="Times New Roman"/>
        <family val="1"/>
      </rPr>
      <t>ES</t>
    </r>
  </si>
  <si>
    <t>Išasfaltuota žvyrkelio (m)</t>
  </si>
  <si>
    <t>Surengta mokymų, val.</t>
  </si>
  <si>
    <t>Teikta konsultacijų, val.</t>
  </si>
  <si>
    <t>Klaipėdos m. pramoninės plėtros teritorijos magistralinė gatvė su lietaus nuotekyne (Pramonės g. II etapas)</t>
  </si>
  <si>
    <t>Metalo ir Verslo gatvių 2-os eilės tiesimas</t>
  </si>
  <si>
    <t>Klaipėdos pramoninės plėtros teritorijos gaisrinio depo statyba</t>
  </si>
  <si>
    <r>
      <t xml:space="preserve">Nutiesta gatvės su lietaus </t>
    </r>
    <r>
      <rPr>
        <sz val="9"/>
        <rFont val="Times New Roman"/>
        <family val="1"/>
      </rPr>
      <t>nuotekyne</t>
    </r>
    <r>
      <rPr>
        <sz val="9"/>
        <rFont val="Times New Roman"/>
        <family val="1"/>
      </rPr>
      <t xml:space="preserve"> (m)</t>
    </r>
  </si>
  <si>
    <t>Priemonės vykdytojo kodas</t>
  </si>
  <si>
    <t>2007 m. išlaidos</t>
  </si>
  <si>
    <t>2008 m. išlaidų projektas</t>
  </si>
  <si>
    <t>2008 m. maksimalių asignavimų planas</t>
  </si>
  <si>
    <t>2009 m. išlaidų projektas</t>
  </si>
  <si>
    <t>2010 m. išlaidų projektas</t>
  </si>
  <si>
    <t>Produkto kriterijaus</t>
  </si>
  <si>
    <t>Pavadinimas</t>
  </si>
  <si>
    <t>Iš jų darbo užmokesčiui</t>
  </si>
  <si>
    <t>2010 m.</t>
  </si>
  <si>
    <t xml:space="preserve">SMULKAUS IR VIDUTINIO VERSLO RĖMIMO </t>
  </si>
  <si>
    <t>Finansavimo šaltinių suvestinė</t>
  </si>
  <si>
    <t>1 lentelės tęsinys</t>
  </si>
  <si>
    <t>SAVIVALDYBĖS  LĖŠOS, IŠ VISO:</t>
  </si>
  <si>
    <r>
      <t xml:space="preserve">Savivaldybės biudžeto lėšos </t>
    </r>
    <r>
      <rPr>
        <b/>
        <sz val="9"/>
        <rFont val="Times New Roman"/>
        <family val="1"/>
      </rPr>
      <t>SB</t>
    </r>
  </si>
  <si>
    <t>KITI ŠALTINIAI, IŠ VISO:</t>
  </si>
  <si>
    <r>
      <t xml:space="preserve">Klaipėdos valstybinio jūrų uosto direkcijos lėšos </t>
    </r>
    <r>
      <rPr>
        <b/>
        <sz val="9"/>
        <rFont val="Times New Roman"/>
        <family val="1"/>
      </rPr>
      <t>KVJUD</t>
    </r>
  </si>
  <si>
    <t>IŠ VISO:</t>
  </si>
  <si>
    <t>Lėšų poreikis 2008-iesiems metams</t>
  </si>
  <si>
    <t>2008-ųjų maksimalių asignavimų planas</t>
  </si>
  <si>
    <t>Projektas 2009-iesiems metams</t>
  </si>
  <si>
    <t>Projektas 2010-iesiems metams</t>
  </si>
  <si>
    <t>1. IŠ VISO LĖŠŲ POREIKIS:</t>
  </si>
  <si>
    <t>1.1. išlaidoms</t>
  </si>
  <si>
    <t>1.1.1. iš jų darbo užmokesčiui</t>
  </si>
  <si>
    <t>2. FINANSAVIMO ŠALTINIAI:</t>
  </si>
  <si>
    <t>2.1. SAVIVALDYBĖS  LĖŠOS, IŠ VISO:</t>
  </si>
  <si>
    <t xml:space="preserve"> 2.1.1. Savivaldybės biudžetas:</t>
  </si>
  <si>
    <r>
      <t xml:space="preserve">2.1.1.1. iš jo Savivaldybės biudžeto lėšos </t>
    </r>
    <r>
      <rPr>
        <b/>
        <sz val="10"/>
        <rFont val="Times New Roman"/>
        <family val="1"/>
      </rPr>
      <t>SB</t>
    </r>
  </si>
  <si>
    <r>
      <t xml:space="preserve"> 2.1.1.2. iš jo Savivaldybės aplinkos apsaugos rėmimo specialiosios programos lėšos </t>
    </r>
    <r>
      <rPr>
        <b/>
        <sz val="10"/>
        <rFont val="Times New Roman"/>
        <family val="1"/>
      </rPr>
      <t>SB(AA)</t>
    </r>
  </si>
  <si>
    <r>
      <t xml:space="preserve">2.1.1.3. iš jo Specialiosios programos lėšos (pajamos už atsitiktines paslaugas) </t>
    </r>
    <r>
      <rPr>
        <b/>
        <sz val="10"/>
        <rFont val="Times New Roman"/>
        <family val="1"/>
      </rPr>
      <t>SB(SP)</t>
    </r>
  </si>
  <si>
    <r>
      <t xml:space="preserve">2.1.1.4. iš jo Valstybės biudžeto specialiosios tikslinės dotacijos lėšos </t>
    </r>
    <r>
      <rPr>
        <b/>
        <sz val="10"/>
        <rFont val="Times New Roman"/>
        <family val="1"/>
      </rPr>
      <t>SB(VB)</t>
    </r>
  </si>
  <si>
    <r>
      <t xml:space="preserve">2.1.1.6. iš jo Savivaldybės biudžeto apyvartos lėšos ES finansinės paramos programų laikinam lėšų stygiui dengti </t>
    </r>
    <r>
      <rPr>
        <b/>
        <sz val="10"/>
        <rFont val="Times New Roman"/>
        <family val="1"/>
      </rPr>
      <t>SB(ES)</t>
    </r>
  </si>
  <si>
    <r>
      <t xml:space="preserve">2.1.1.7. iš jo Valstybės ir savivaldybės biudžeto tarpusavio atsiskaitymų lėšos </t>
    </r>
    <r>
      <rPr>
        <b/>
        <sz val="10"/>
        <rFont val="Times New Roman"/>
        <family val="1"/>
      </rPr>
      <t>SB(TA)</t>
    </r>
  </si>
  <si>
    <t>2.1.2. Savivaldybės privatizavimo fondo lėšos PF</t>
  </si>
  <si>
    <t>2.2. KITI ŠALTINIAI, IŠ VISO:</t>
  </si>
  <si>
    <r>
      <t xml:space="preserve">2.2.1.Europos Sąjungos paramos lėšos </t>
    </r>
    <r>
      <rPr>
        <b/>
        <sz val="10"/>
        <rFont val="Times New Roman"/>
        <family val="1"/>
      </rPr>
      <t>ES</t>
    </r>
  </si>
  <si>
    <r>
      <t xml:space="preserve">2.2.2.Kelių priežiūros ir plėtros programos lėšos </t>
    </r>
    <r>
      <rPr>
        <b/>
        <sz val="10"/>
        <rFont val="Times New Roman"/>
        <family val="1"/>
      </rPr>
      <t>KPP</t>
    </r>
  </si>
  <si>
    <r>
      <t xml:space="preserve">2.2.3. Klaipėdos valstybinio jūrų uosto direkcijos lėšos </t>
    </r>
    <r>
      <rPr>
        <b/>
        <sz val="10"/>
        <rFont val="Times New Roman"/>
        <family val="1"/>
      </rPr>
      <t>KVJUD</t>
    </r>
  </si>
  <si>
    <r>
      <t xml:space="preserve">2.2.4. Valstybės biudžeto lėšos </t>
    </r>
    <r>
      <rPr>
        <b/>
        <sz val="10"/>
        <rFont val="Times New Roman"/>
        <family val="1"/>
      </rPr>
      <t>LRVB</t>
    </r>
  </si>
  <si>
    <r>
      <t xml:space="preserve">2.2.5. Paskolos lėšos </t>
    </r>
    <r>
      <rPr>
        <b/>
        <sz val="10"/>
        <rFont val="Times New Roman"/>
        <family val="1"/>
      </rPr>
      <t>P</t>
    </r>
  </si>
  <si>
    <r>
      <t xml:space="preserve">2.2.6. Kiti finansavimo šaltiniai </t>
    </r>
    <r>
      <rPr>
        <b/>
        <sz val="10"/>
        <rFont val="Times New Roman"/>
        <family val="1"/>
      </rPr>
      <t>Kt</t>
    </r>
  </si>
  <si>
    <t>Priemonių vykdytojų kodų klasifikatorius</t>
  </si>
  <si>
    <t>Vykdytojo kodas</t>
  </si>
  <si>
    <t xml:space="preserve">                              Pavadinimas</t>
  </si>
  <si>
    <t>Klaipėdos miesto savivaldybės administracija</t>
  </si>
  <si>
    <t xml:space="preserve">Socialinis departamentas  </t>
  </si>
  <si>
    <t>1.1.</t>
  </si>
  <si>
    <t>Švietimo skyrius</t>
  </si>
  <si>
    <t>1.2.</t>
  </si>
  <si>
    <t>Kultūros skyrius</t>
  </si>
  <si>
    <t>1.3.</t>
  </si>
  <si>
    <t>Sporto skyrius</t>
  </si>
  <si>
    <t>1.4.</t>
  </si>
  <si>
    <t>Sveikatos skyrius</t>
  </si>
  <si>
    <t>1.5.</t>
  </si>
  <si>
    <t>Socialinės paramos skyrius</t>
  </si>
  <si>
    <t>1.6.</t>
  </si>
  <si>
    <t>Socialinio būsto skyrius</t>
  </si>
  <si>
    <t>1.7.</t>
  </si>
  <si>
    <t>Vaikų teisių apsauga</t>
  </si>
  <si>
    <t>1.8.</t>
  </si>
  <si>
    <t>Jaunimo reikalų koordinatorius</t>
  </si>
  <si>
    <t xml:space="preserve">Miesto ūkio departamentas </t>
  </si>
  <si>
    <t>2.1.</t>
  </si>
  <si>
    <t>Butų ūkio ir energetikos skyrius</t>
  </si>
  <si>
    <t>2.2.</t>
  </si>
  <si>
    <t>Miesto tvarkymo skyrius</t>
  </si>
  <si>
    <t>2.3.</t>
  </si>
  <si>
    <t>Aplinkos kokybės skyrius</t>
  </si>
  <si>
    <t>2.4.</t>
  </si>
  <si>
    <t>Statybos ir infrastruktūros skyrius</t>
  </si>
  <si>
    <t>2.5.</t>
  </si>
  <si>
    <t>Transporto tarnyba</t>
  </si>
  <si>
    <t>2.6.</t>
  </si>
  <si>
    <t>Kapinių priežiūros tarnyba</t>
  </si>
  <si>
    <t>2.7.</t>
  </si>
  <si>
    <t>Viešosios tvarkos skyrius</t>
  </si>
  <si>
    <t xml:space="preserve">Urbanistinės plėtros departamentas </t>
  </si>
  <si>
    <t>3.1.</t>
  </si>
  <si>
    <t>Architektūros ir miesto planavimo skyrius</t>
  </si>
  <si>
    <t>Geodezijos ir GIS skyrius</t>
  </si>
  <si>
    <t>3.3.</t>
  </si>
  <si>
    <t>Žemėtvarkos ir teritorijų plėtros skyrius</t>
  </si>
  <si>
    <t>3.4.</t>
  </si>
  <si>
    <t>Paveldosaugos skyrius</t>
  </si>
  <si>
    <t>3.5.</t>
  </si>
  <si>
    <t>Statybos leidimų ir statybos priežiūros skyrius</t>
  </si>
  <si>
    <t xml:space="preserve">Ekonomikos ir strategijos departamentas </t>
  </si>
  <si>
    <t>4.1.</t>
  </si>
  <si>
    <t>Strateginio planavimo ir monitoringo skyrius</t>
  </si>
  <si>
    <t>4.2.</t>
  </si>
  <si>
    <t>Tarptautinių ryšių ir turizmo skyrius</t>
  </si>
  <si>
    <t>4.3.</t>
  </si>
  <si>
    <t>Investicijų ir verslo plėtros skyrius</t>
  </si>
  <si>
    <t>4.4.</t>
  </si>
  <si>
    <t>Licenzijų, leidimų ir vartotojų teisių apsaugos skyrius</t>
  </si>
  <si>
    <t>4.5.</t>
  </si>
  <si>
    <t>Turto ir privatizavimo skyrius</t>
  </si>
  <si>
    <t>Nedepartamentinio pavaldumo skyriai ir padaliniai</t>
  </si>
  <si>
    <t>5.1.</t>
  </si>
  <si>
    <t>Finansų skyrius</t>
  </si>
  <si>
    <t>5.2.</t>
  </si>
  <si>
    <t>Juridinis skyrius</t>
  </si>
  <si>
    <t>5.3.</t>
  </si>
  <si>
    <t>Personalo skyrius</t>
  </si>
  <si>
    <t>5.4.</t>
  </si>
  <si>
    <t>Buhalterija</t>
  </si>
  <si>
    <t>5.5.</t>
  </si>
  <si>
    <t>Vidaus audito tarnyba</t>
  </si>
  <si>
    <t>5.6</t>
  </si>
  <si>
    <t>Karo prievolės specialistai</t>
  </si>
  <si>
    <t>6.1.</t>
  </si>
  <si>
    <t>Kanceliarija</t>
  </si>
  <si>
    <t>6.2.</t>
  </si>
  <si>
    <t>Civilinės metrikacijos skyrius</t>
  </si>
  <si>
    <t>6.3.</t>
  </si>
  <si>
    <t>Civilinės saugos tarnyba</t>
  </si>
  <si>
    <t>6.4.</t>
  </si>
  <si>
    <t>Viešųjų pirkimų tarnyba</t>
  </si>
  <si>
    <t>6.5.</t>
  </si>
  <si>
    <t>Ryšių su visuomene skyrius</t>
  </si>
  <si>
    <t>6.6.</t>
  </si>
  <si>
    <t>Informacinių technologijų skyrius</t>
  </si>
  <si>
    <t>6.7.</t>
  </si>
  <si>
    <t>Ūkio tarnyba</t>
  </si>
  <si>
    <t>6.8.</t>
  </si>
  <si>
    <t>Archyvas</t>
  </si>
  <si>
    <t>6.9</t>
  </si>
  <si>
    <t>Gyvenamosios vietos deklaravimo tarnyba</t>
  </si>
  <si>
    <t>6.10.</t>
  </si>
  <si>
    <t>Melnragės ir Girulių seniūnija</t>
  </si>
  <si>
    <t>6.11.</t>
  </si>
  <si>
    <t>Kontrolės tarnyba</t>
  </si>
  <si>
    <t>09 Smulkaus ir vidutinio verslo rėmimo programa</t>
  </si>
  <si>
    <t>Paremtų (AVT) įmonių skaičius</t>
  </si>
  <si>
    <t>Verslo misijų organizavimas</t>
  </si>
  <si>
    <t>Verslo misijų skaičius</t>
  </si>
  <si>
    <t>Duomenų apie miesto investicinę aplinką kaupimas, analizė, viešinimas. Specializuotų informacinių leidinių rengimas, leidyba ir platinimas</t>
  </si>
  <si>
    <t>Įrengta atšaka</t>
  </si>
  <si>
    <t>Aukštų ir vidutiniškai aukštų technologijų (AVT), kūrybinių industrijų, inovatyvių įmonių steigimosi rėmimas suteikiant įsikūrimo ir kitas lengvatas</t>
  </si>
  <si>
    <t>Mokymų bei konsultacijų organizavimas ir teikimas verslininkams, diegiantiems versle inovacijas</t>
  </si>
  <si>
    <t>Leidinių, pristatančių sąlygas ir galimybes kurti ir plėtoti verslą Klaipėdos mieste, ir kitos reprezentacinės medžiagos leidyba, naudojant sukurtą prekinį ženklą</t>
  </si>
  <si>
    <t>Miesto rinkodaros strategijos parengimas, įgyvendinimo priežiūra  ir kasmetinis atnaujinimas</t>
  </si>
  <si>
    <t xml:space="preserve">Pasirengimas ir dalyvavimas vietos bei užsienio parodose, pristatant Klaipėdos miesto potencialą ir galimybes </t>
  </si>
  <si>
    <t>Miesto investicinių projektų virtualaus žemėlapio sukūrimas, viešinimas ir administravimas</t>
  </si>
  <si>
    <t>Ekonominės informacijos sklaida              (2007 m.)</t>
  </si>
  <si>
    <t>Parengta miesto rinkodaros strategija, vnt.</t>
  </si>
  <si>
    <t xml:space="preserve">Parodų, kuriose dalyvauta, skaičius </t>
  </si>
  <si>
    <t>Parengta techninė dokumentacija, vnt.</t>
  </si>
  <si>
    <t>Sudaryta duomenų bazė, vnt.</t>
  </si>
  <si>
    <t>Pakeista linijų (m)</t>
  </si>
  <si>
    <r>
      <t xml:space="preserve">Sutvarkyta </t>
    </r>
    <r>
      <rPr>
        <sz val="9"/>
        <rFont val="Times New Roman"/>
        <family val="1"/>
      </rPr>
      <t>aplinka</t>
    </r>
    <r>
      <rPr>
        <sz val="9"/>
        <rFont val="Times New Roman"/>
        <family val="1"/>
      </rPr>
      <t xml:space="preserve"> (m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>)</t>
    </r>
  </si>
  <si>
    <r>
      <t>Sutvarkyta aplinka (m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>)</t>
    </r>
  </si>
  <si>
    <t>Leidinių, kuriuose pateikta informacija, skaičius</t>
  </si>
  <si>
    <t>Komercinių nenaudojamų patalpų regresuojančiuose miesto dalyse duomenų bazės sudarymas; patalpų nuomos mokesčių subsidijavimo SVV subjektams tvarkos parengimas; informavimas apie galimybes plėtoti verslą;  patalpų nuomos mokesčių subsidijavimas SVV subjektams.</t>
  </si>
  <si>
    <t xml:space="preserve">Sukurta patalpų nuomos subsidijavimo duomenų bazė  </t>
  </si>
  <si>
    <t>Studentų praktikų SVV įmonėse rėmimas.</t>
  </si>
  <si>
    <t>SVV subjektų, kuriems suteikta nuomos subsidija, skaičius</t>
  </si>
  <si>
    <t>Skatinti gyventojų verslumą ir inovacijas versle</t>
  </si>
  <si>
    <t xml:space="preserve"> Sudaryti palankias sąlygas pradėti ir plėtoti verslą bei diegti inovacijas versle</t>
  </si>
  <si>
    <t>Skleisti informaciją apie verslo sąlygas ir galimybes Klaipėdoje</t>
  </si>
  <si>
    <t>Pritraukti į miestą šalie ir užsienio investicijas</t>
  </si>
  <si>
    <t>Parengtas virtualus žemėlapis, vnt.</t>
  </si>
  <si>
    <t xml:space="preserve"> 1b formos  tęsinys</t>
  </si>
  <si>
    <t xml:space="preserve">Programos (Nr.09)  lėšų  poreikis ir numatomi finansavimo šaltiniai      </t>
  </si>
  <si>
    <t>P  1.1.1.1.</t>
  </si>
  <si>
    <t xml:space="preserve">P 1.2.2.1. </t>
  </si>
  <si>
    <t>P 1.2.2.2.</t>
  </si>
  <si>
    <t>P 1.2.1.1.</t>
  </si>
  <si>
    <t xml:space="preserve"> P 1.2.1.1.</t>
  </si>
  <si>
    <t>0</t>
  </si>
  <si>
    <t xml:space="preserve">Funkcinės klasifikacijos kodas </t>
  </si>
  <si>
    <t xml:space="preserve">  P 1.2.1.1.</t>
  </si>
  <si>
    <t xml:space="preserve"> I</t>
  </si>
  <si>
    <t>P 1.1.1.4.      P  1.1.1.5.</t>
  </si>
  <si>
    <t xml:space="preserve">2007-2010 M. KLAIPĖDOS MIESTO SAVIVALDYBĖS </t>
  </si>
  <si>
    <t xml:space="preserve">Pramoninės plėtros teritorijos gatvių tankinimas iki norminio lygio </t>
  </si>
  <si>
    <t>Pramoninės plėtros teritorijos Pietinio žvyrkelio asfaltavimas</t>
  </si>
  <si>
    <t>Įrengta lietaus nuotekų tinklų (m)</t>
  </si>
  <si>
    <t xml:space="preserve">Nutiesta gatvių su lietaus nuotekyne, apšvietimu ir sutvarkyta aplinka (m) </t>
  </si>
  <si>
    <t>Nutiesta gatvių su lietaus nuotekyne, apšvietimu ir sutvarkytu gerbūviu (m)</t>
  </si>
  <si>
    <r>
      <t xml:space="preserve">Valstybės biudžeto lėšos </t>
    </r>
    <r>
      <rPr>
        <b/>
        <sz val="9"/>
        <rFont val="Times New Roman"/>
        <family val="1"/>
      </rPr>
      <t>LRVB (Ūkio ministerija)</t>
    </r>
  </si>
  <si>
    <t>Tarybos sprendimas dėl tvarkos patvirtinimo</t>
  </si>
  <si>
    <t>Asignavimai 2007-iesiems metams</t>
  </si>
  <si>
    <t>Išleista informacinių leidinių, (tiražas 500 egz.)</t>
  </si>
  <si>
    <t>Pradedančiųjų verslą SVV subjektų rėmimas teikiant konsultacijas ir virtualaus informacinio portalo pradedantiems verslą (start-ups) kūrimas</t>
  </si>
  <si>
    <t>Sukurta duomenų bazės struktūra, grafinis dizainas, portalo registracija</t>
  </si>
  <si>
    <t xml:space="preserve">   02</t>
  </si>
</sst>
</file>

<file path=xl/styles.xml><?xml version="1.0" encoding="utf-8"?>
<styleSheet xmlns="http://schemas.openxmlformats.org/spreadsheetml/2006/main">
  <numFmts count="20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&quot;Taip&quot;;&quot;Taip&quot;;&quot;Ne&quot;"/>
    <numFmt numFmtId="174" formatCode="&quot;Teisinga&quot;;&quot;Teisinga&quot;;&quot;Klaidinga&quot;"/>
    <numFmt numFmtId="175" formatCode="[$€-2]\ ###,000_);[Red]\([$€-2]\ ###,000\)"/>
  </numFmts>
  <fonts count="23">
    <font>
      <sz val="10"/>
      <name val="Arial"/>
      <family val="0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sz val="7"/>
      <name val="Times New Roman"/>
      <family val="1"/>
    </font>
    <font>
      <sz val="8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vertAlign val="superscript"/>
      <sz val="9"/>
      <name val="Times New Roman"/>
      <family val="1"/>
    </font>
    <font>
      <sz val="9"/>
      <color indexed="8"/>
      <name val="Times New Roman"/>
      <family val="1"/>
    </font>
    <font>
      <b/>
      <sz val="9"/>
      <name val="Arial"/>
      <family val="0"/>
    </font>
    <font>
      <sz val="9"/>
      <color indexed="12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u val="single"/>
      <sz val="9"/>
      <name val="Times New Roman"/>
      <family val="1"/>
    </font>
    <font>
      <b/>
      <u val="single"/>
      <sz val="11"/>
      <name val="Times New Roman"/>
      <family val="1"/>
    </font>
    <font>
      <sz val="9"/>
      <color indexed="10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168">
    <border>
      <left/>
      <right/>
      <top/>
      <bottom/>
      <diagonal/>
    </border>
    <border>
      <left style="thick"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ck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ck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ck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ck"/>
      <right style="thin"/>
      <top style="medium"/>
      <bottom style="medium"/>
    </border>
    <border>
      <left style="thin"/>
      <right style="thick"/>
      <top style="medium"/>
      <bottom style="thin"/>
    </border>
    <border>
      <left style="thick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ck"/>
      <right style="thick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ck"/>
      <right style="thin"/>
      <top>
        <color indexed="63"/>
      </top>
      <bottom style="medium"/>
    </border>
    <border>
      <left style="thick"/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ck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ck"/>
      <right style="medium"/>
      <top style="thin"/>
      <bottom style="thin"/>
    </border>
    <border>
      <left style="thick"/>
      <right style="medium"/>
      <top style="thin"/>
      <bottom style="medium"/>
    </border>
    <border>
      <left style="thin"/>
      <right style="thick"/>
      <top style="medium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medium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medium"/>
      <bottom style="thick"/>
    </border>
    <border>
      <left style="thin"/>
      <right style="thin"/>
      <top style="medium"/>
      <bottom style="thick"/>
    </border>
    <border>
      <left>
        <color indexed="63"/>
      </left>
      <right style="thin"/>
      <top style="medium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ck"/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/>
      <bottom style="thin"/>
    </border>
    <border>
      <left>
        <color indexed="63"/>
      </left>
      <right style="thick"/>
      <top>
        <color indexed="63"/>
      </top>
      <bottom style="thin">
        <color indexed="8"/>
      </bottom>
    </border>
    <border>
      <left style="thick"/>
      <right>
        <color indexed="63"/>
      </right>
      <top>
        <color indexed="63"/>
      </top>
      <bottom style="thick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thick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 style="thin"/>
      <bottom style="thin"/>
    </border>
    <border>
      <left style="medium"/>
      <right style="thick"/>
      <top>
        <color indexed="63"/>
      </top>
      <bottom style="thin"/>
    </border>
    <border>
      <left style="medium"/>
      <right style="thick"/>
      <top style="thin"/>
      <bottom>
        <color indexed="63"/>
      </bottom>
    </border>
    <border>
      <left style="thick"/>
      <right>
        <color indexed="63"/>
      </right>
      <top style="thin"/>
      <bottom style="thick"/>
    </border>
    <border>
      <left style="medium"/>
      <right style="medium"/>
      <top style="thin"/>
      <bottom style="thick"/>
    </border>
    <border>
      <left style="medium"/>
      <right style="thick"/>
      <top style="thin"/>
      <bottom style="thick"/>
    </border>
    <border>
      <left>
        <color indexed="63"/>
      </left>
      <right style="thick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ck"/>
      <right style="thick"/>
      <top style="medium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n"/>
      <bottom style="thin"/>
    </border>
    <border>
      <left style="thick"/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n"/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ck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medium"/>
      <bottom style="thick"/>
    </border>
    <border>
      <left style="thin"/>
      <right>
        <color indexed="63"/>
      </right>
      <top style="medium"/>
      <bottom style="thick"/>
    </border>
    <border>
      <left style="thin"/>
      <right style="thick"/>
      <top style="medium"/>
      <bottom style="thick"/>
    </border>
    <border>
      <left style="thick"/>
      <right style="thin"/>
      <top style="thick"/>
      <bottom style="medium"/>
    </border>
    <border>
      <left style="thin"/>
      <right>
        <color indexed="63"/>
      </right>
      <top style="thick"/>
      <bottom style="medium"/>
    </border>
    <border>
      <left style="thin"/>
      <right style="thin"/>
      <top style="thick"/>
      <bottom style="medium"/>
    </border>
    <border>
      <left style="thick"/>
      <right>
        <color indexed="63"/>
      </right>
      <top style="thick"/>
      <bottom style="medium"/>
    </border>
    <border>
      <left style="thin"/>
      <right style="thick"/>
      <top style="thick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/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>
        <color indexed="63"/>
      </top>
      <bottom style="thick"/>
    </border>
    <border>
      <left style="thick"/>
      <right style="thin"/>
      <top style="thin"/>
      <bottom style="thick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ck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73">
    <xf numFmtId="0" fontId="0" fillId="0" borderId="0" xfId="0" applyAlignment="1">
      <alignment/>
    </xf>
    <xf numFmtId="172" fontId="6" fillId="0" borderId="1" xfId="0" applyNumberFormat="1" applyFont="1" applyBorder="1" applyAlignment="1">
      <alignment horizontal="center" vertical="top"/>
    </xf>
    <xf numFmtId="172" fontId="6" fillId="0" borderId="2" xfId="0" applyNumberFormat="1" applyFont="1" applyBorder="1" applyAlignment="1">
      <alignment horizontal="center" vertical="top"/>
    </xf>
    <xf numFmtId="172" fontId="6" fillId="0" borderId="3" xfId="0" applyNumberFormat="1" applyFont="1" applyBorder="1" applyAlignment="1">
      <alignment horizontal="center" vertical="top"/>
    </xf>
    <xf numFmtId="172" fontId="6" fillId="0" borderId="4" xfId="0" applyNumberFormat="1" applyFont="1" applyBorder="1" applyAlignment="1">
      <alignment horizontal="center" vertical="top"/>
    </xf>
    <xf numFmtId="172" fontId="6" fillId="2" borderId="2" xfId="0" applyNumberFormat="1" applyFont="1" applyFill="1" applyBorder="1" applyAlignment="1">
      <alignment horizontal="center" vertical="top"/>
    </xf>
    <xf numFmtId="172" fontId="6" fillId="2" borderId="3" xfId="0" applyNumberFormat="1" applyFont="1" applyFill="1" applyBorder="1" applyAlignment="1">
      <alignment horizontal="center" vertical="top"/>
    </xf>
    <xf numFmtId="172" fontId="6" fillId="2" borderId="4" xfId="0" applyNumberFormat="1" applyFont="1" applyFill="1" applyBorder="1" applyAlignment="1">
      <alignment horizontal="center" vertical="top"/>
    </xf>
    <xf numFmtId="172" fontId="1" fillId="3" borderId="3" xfId="0" applyNumberFormat="1" applyFont="1" applyFill="1" applyBorder="1" applyAlignment="1">
      <alignment horizontal="center" vertical="top"/>
    </xf>
    <xf numFmtId="172" fontId="1" fillId="3" borderId="2" xfId="0" applyNumberFormat="1" applyFont="1" applyFill="1" applyBorder="1" applyAlignment="1">
      <alignment horizontal="center" vertical="top"/>
    </xf>
    <xf numFmtId="172" fontId="1" fillId="3" borderId="4" xfId="0" applyNumberFormat="1" applyFont="1" applyFill="1" applyBorder="1" applyAlignment="1">
      <alignment horizontal="center" vertical="top"/>
    </xf>
    <xf numFmtId="172" fontId="1" fillId="3" borderId="1" xfId="0" applyNumberFormat="1" applyFont="1" applyFill="1" applyBorder="1" applyAlignment="1">
      <alignment horizontal="center" vertical="top"/>
    </xf>
    <xf numFmtId="172" fontId="6" fillId="3" borderId="3" xfId="0" applyNumberFormat="1" applyFont="1" applyFill="1" applyBorder="1" applyAlignment="1">
      <alignment horizontal="center" vertical="top"/>
    </xf>
    <xf numFmtId="172" fontId="1" fillId="2" borderId="5" xfId="0" applyNumberFormat="1" applyFont="1" applyFill="1" applyBorder="1" applyAlignment="1">
      <alignment horizontal="center" vertical="top"/>
    </xf>
    <xf numFmtId="172" fontId="6" fillId="3" borderId="3" xfId="0" applyNumberFormat="1" applyFont="1" applyFill="1" applyBorder="1" applyAlignment="1">
      <alignment horizontal="center" vertical="top"/>
    </xf>
    <xf numFmtId="0" fontId="6" fillId="0" borderId="3" xfId="0" applyFont="1" applyBorder="1" applyAlignment="1">
      <alignment horizontal="center" vertical="top"/>
    </xf>
    <xf numFmtId="172" fontId="1" fillId="2" borderId="6" xfId="0" applyNumberFormat="1" applyFont="1" applyFill="1" applyBorder="1" applyAlignment="1">
      <alignment horizontal="center" vertical="top"/>
    </xf>
    <xf numFmtId="172" fontId="1" fillId="2" borderId="7" xfId="0" applyNumberFormat="1" applyFont="1" applyFill="1" applyBorder="1" applyAlignment="1">
      <alignment horizontal="center" vertical="top"/>
    </xf>
    <xf numFmtId="172" fontId="6" fillId="2" borderId="8" xfId="0" applyNumberFormat="1" applyFont="1" applyFill="1" applyBorder="1" applyAlignment="1">
      <alignment horizontal="center" vertical="top"/>
    </xf>
    <xf numFmtId="172" fontId="1" fillId="2" borderId="9" xfId="0" applyNumberFormat="1" applyFont="1" applyFill="1" applyBorder="1" applyAlignment="1">
      <alignment horizontal="center" vertical="top"/>
    </xf>
    <xf numFmtId="172" fontId="1" fillId="2" borderId="10" xfId="0" applyNumberFormat="1" applyFont="1" applyFill="1" applyBorder="1" applyAlignment="1">
      <alignment horizontal="center" vertical="top"/>
    </xf>
    <xf numFmtId="0" fontId="6" fillId="0" borderId="4" xfId="0" applyFont="1" applyBorder="1" applyAlignment="1">
      <alignment horizontal="center" vertical="top"/>
    </xf>
    <xf numFmtId="172" fontId="1" fillId="2" borderId="11" xfId="0" applyNumberFormat="1" applyFont="1" applyFill="1" applyBorder="1" applyAlignment="1">
      <alignment horizontal="center" vertical="top"/>
    </xf>
    <xf numFmtId="172" fontId="1" fillId="3" borderId="2" xfId="0" applyNumberFormat="1" applyFont="1" applyFill="1" applyBorder="1" applyAlignment="1">
      <alignment horizontal="center" vertical="top"/>
    </xf>
    <xf numFmtId="172" fontId="1" fillId="2" borderId="7" xfId="0" applyNumberFormat="1" applyFont="1" applyFill="1" applyBorder="1" applyAlignment="1">
      <alignment horizontal="center" vertical="top"/>
    </xf>
    <xf numFmtId="172" fontId="1" fillId="2" borderId="12" xfId="0" applyNumberFormat="1" applyFont="1" applyFill="1" applyBorder="1" applyAlignment="1">
      <alignment horizontal="center" vertical="top"/>
    </xf>
    <xf numFmtId="172" fontId="1" fillId="2" borderId="13" xfId="0" applyNumberFormat="1" applyFont="1" applyFill="1" applyBorder="1" applyAlignment="1">
      <alignment horizontal="center" vertical="top"/>
    </xf>
    <xf numFmtId="172" fontId="1" fillId="2" borderId="14" xfId="0" applyNumberFormat="1" applyFont="1" applyFill="1" applyBorder="1" applyAlignment="1">
      <alignment horizontal="center" vertical="top"/>
    </xf>
    <xf numFmtId="172" fontId="1" fillId="2" borderId="15" xfId="0" applyNumberFormat="1" applyFont="1" applyFill="1" applyBorder="1" applyAlignment="1">
      <alignment horizontal="center" vertical="top"/>
    </xf>
    <xf numFmtId="172" fontId="1" fillId="3" borderId="16" xfId="0" applyNumberFormat="1" applyFont="1" applyFill="1" applyBorder="1" applyAlignment="1">
      <alignment horizontal="center" vertical="top"/>
    </xf>
    <xf numFmtId="172" fontId="1" fillId="3" borderId="17" xfId="0" applyNumberFormat="1" applyFont="1" applyFill="1" applyBorder="1" applyAlignment="1">
      <alignment horizontal="center" vertical="top"/>
    </xf>
    <xf numFmtId="172" fontId="6" fillId="3" borderId="18" xfId="0" applyNumberFormat="1" applyFont="1" applyFill="1" applyBorder="1" applyAlignment="1">
      <alignment horizontal="center" vertical="top"/>
    </xf>
    <xf numFmtId="172" fontId="6" fillId="3" borderId="16" xfId="0" applyNumberFormat="1" applyFont="1" applyFill="1" applyBorder="1" applyAlignment="1">
      <alignment horizontal="center" vertical="top"/>
    </xf>
    <xf numFmtId="172" fontId="6" fillId="2" borderId="19" xfId="0" applyNumberFormat="1" applyFont="1" applyFill="1" applyBorder="1" applyAlignment="1">
      <alignment horizontal="center" vertical="top"/>
    </xf>
    <xf numFmtId="172" fontId="6" fillId="2" borderId="16" xfId="0" applyNumberFormat="1" applyFont="1" applyFill="1" applyBorder="1" applyAlignment="1">
      <alignment horizontal="center" vertical="top"/>
    </xf>
    <xf numFmtId="172" fontId="6" fillId="2" borderId="17" xfId="0" applyNumberFormat="1" applyFont="1" applyFill="1" applyBorder="1" applyAlignment="1">
      <alignment horizontal="center" vertical="top"/>
    </xf>
    <xf numFmtId="0" fontId="6" fillId="0" borderId="7" xfId="0" applyFont="1" applyBorder="1" applyAlignment="1">
      <alignment horizontal="center" vertical="top"/>
    </xf>
    <xf numFmtId="0" fontId="6" fillId="0" borderId="9" xfId="0" applyFont="1" applyBorder="1" applyAlignment="1">
      <alignment horizontal="center" vertical="top"/>
    </xf>
    <xf numFmtId="172" fontId="6" fillId="3" borderId="20" xfId="0" applyNumberFormat="1" applyFont="1" applyFill="1" applyBorder="1" applyAlignment="1">
      <alignment horizontal="center" vertical="top"/>
    </xf>
    <xf numFmtId="172" fontId="1" fillId="3" borderId="3" xfId="0" applyNumberFormat="1" applyFont="1" applyFill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6" fillId="0" borderId="22" xfId="0" applyFont="1" applyBorder="1" applyAlignment="1">
      <alignment horizontal="left" vertical="top" wrapText="1"/>
    </xf>
    <xf numFmtId="0" fontId="6" fillId="0" borderId="23" xfId="0" applyFont="1" applyBorder="1" applyAlignment="1">
      <alignment horizontal="center" vertical="top"/>
    </xf>
    <xf numFmtId="49" fontId="1" fillId="4" borderId="24" xfId="0" applyNumberFormat="1" applyFont="1" applyFill="1" applyBorder="1" applyAlignment="1">
      <alignment horizontal="center" vertical="top"/>
    </xf>
    <xf numFmtId="172" fontId="6" fillId="0" borderId="23" xfId="0" applyNumberFormat="1" applyFont="1" applyBorder="1" applyAlignment="1">
      <alignment horizontal="center" vertical="top"/>
    </xf>
    <xf numFmtId="172" fontId="6" fillId="0" borderId="25" xfId="0" applyNumberFormat="1" applyFont="1" applyBorder="1" applyAlignment="1">
      <alignment horizontal="center" vertical="top"/>
    </xf>
    <xf numFmtId="172" fontId="6" fillId="0" borderId="26" xfId="0" applyNumberFormat="1" applyFont="1" applyBorder="1" applyAlignment="1">
      <alignment horizontal="center" vertical="top"/>
    </xf>
    <xf numFmtId="172" fontId="6" fillId="2" borderId="27" xfId="0" applyNumberFormat="1" applyFont="1" applyFill="1" applyBorder="1" applyAlignment="1">
      <alignment horizontal="center" vertical="top"/>
    </xf>
    <xf numFmtId="172" fontId="6" fillId="2" borderId="23" xfId="0" applyNumberFormat="1" applyFont="1" applyFill="1" applyBorder="1" applyAlignment="1">
      <alignment horizontal="center" vertical="top"/>
    </xf>
    <xf numFmtId="172" fontId="6" fillId="2" borderId="25" xfId="0" applyNumberFormat="1" applyFont="1" applyFill="1" applyBorder="1" applyAlignment="1">
      <alignment horizontal="center" vertical="top"/>
    </xf>
    <xf numFmtId="172" fontId="6" fillId="0" borderId="28" xfId="0" applyNumberFormat="1" applyFont="1" applyBorder="1" applyAlignment="1">
      <alignment horizontal="center" vertical="top"/>
    </xf>
    <xf numFmtId="172" fontId="1" fillId="2" borderId="29" xfId="0" applyNumberFormat="1" applyFont="1" applyFill="1" applyBorder="1" applyAlignment="1">
      <alignment horizontal="center" vertical="top"/>
    </xf>
    <xf numFmtId="172" fontId="1" fillId="2" borderId="30" xfId="0" applyNumberFormat="1" applyFont="1" applyFill="1" applyBorder="1" applyAlignment="1">
      <alignment horizontal="center" vertical="top"/>
    </xf>
    <xf numFmtId="172" fontId="1" fillId="2" borderId="31" xfId="0" applyNumberFormat="1" applyFont="1" applyFill="1" applyBorder="1" applyAlignment="1">
      <alignment horizontal="center" vertical="top"/>
    </xf>
    <xf numFmtId="172" fontId="1" fillId="2" borderId="32" xfId="0" applyNumberFormat="1" applyFont="1" applyFill="1" applyBorder="1" applyAlignment="1">
      <alignment horizontal="center" vertical="top"/>
    </xf>
    <xf numFmtId="172" fontId="1" fillId="2" borderId="33" xfId="0" applyNumberFormat="1" applyFont="1" applyFill="1" applyBorder="1" applyAlignment="1">
      <alignment horizontal="center" vertical="top"/>
    </xf>
    <xf numFmtId="172" fontId="1" fillId="3" borderId="23" xfId="0" applyNumberFormat="1" applyFont="1" applyFill="1" applyBorder="1" applyAlignment="1">
      <alignment horizontal="center" vertical="top"/>
    </xf>
    <xf numFmtId="172" fontId="1" fillId="3" borderId="25" xfId="0" applyNumberFormat="1" applyFont="1" applyFill="1" applyBorder="1" applyAlignment="1">
      <alignment horizontal="center" vertical="top"/>
    </xf>
    <xf numFmtId="172" fontId="6" fillId="3" borderId="26" xfId="0" applyNumberFormat="1" applyFont="1" applyFill="1" applyBorder="1" applyAlignment="1">
      <alignment horizontal="center" vertical="top"/>
    </xf>
    <xf numFmtId="172" fontId="6" fillId="3" borderId="23" xfId="0" applyNumberFormat="1" applyFont="1" applyFill="1" applyBorder="1" applyAlignment="1">
      <alignment horizontal="center" vertical="top"/>
    </xf>
    <xf numFmtId="172" fontId="6" fillId="3" borderId="28" xfId="0" applyNumberFormat="1" applyFont="1" applyFill="1" applyBorder="1" applyAlignment="1">
      <alignment horizontal="center" vertical="top"/>
    </xf>
    <xf numFmtId="172" fontId="1" fillId="2" borderId="13" xfId="0" applyNumberFormat="1" applyFont="1" applyFill="1" applyBorder="1" applyAlignment="1">
      <alignment horizontal="center" vertical="top"/>
    </xf>
    <xf numFmtId="172" fontId="1" fillId="2" borderId="5" xfId="0" applyNumberFormat="1" applyFont="1" applyFill="1" applyBorder="1" applyAlignment="1">
      <alignment horizontal="center" vertical="top"/>
    </xf>
    <xf numFmtId="172" fontId="6" fillId="3" borderId="34" xfId="0" applyNumberFormat="1" applyFont="1" applyFill="1" applyBorder="1" applyAlignment="1">
      <alignment horizontal="center" vertical="top"/>
    </xf>
    <xf numFmtId="172" fontId="1" fillId="2" borderId="35" xfId="0" applyNumberFormat="1" applyFont="1" applyFill="1" applyBorder="1" applyAlignment="1">
      <alignment horizontal="center" vertical="top"/>
    </xf>
    <xf numFmtId="172" fontId="1" fillId="5" borderId="36" xfId="0" applyNumberFormat="1" applyFont="1" applyFill="1" applyBorder="1" applyAlignment="1">
      <alignment horizontal="center" vertical="top"/>
    </xf>
    <xf numFmtId="172" fontId="1" fillId="5" borderId="37" xfId="0" applyNumberFormat="1" applyFont="1" applyFill="1" applyBorder="1" applyAlignment="1">
      <alignment horizontal="center" vertical="top"/>
    </xf>
    <xf numFmtId="172" fontId="1" fillId="5" borderId="24" xfId="0" applyNumberFormat="1" applyFont="1" applyFill="1" applyBorder="1" applyAlignment="1">
      <alignment horizontal="center" vertical="top"/>
    </xf>
    <xf numFmtId="172" fontId="1" fillId="5" borderId="38" xfId="0" applyNumberFormat="1" applyFont="1" applyFill="1" applyBorder="1" applyAlignment="1">
      <alignment horizontal="center" vertical="top"/>
    </xf>
    <xf numFmtId="172" fontId="6" fillId="2" borderId="26" xfId="0" applyNumberFormat="1" applyFont="1" applyFill="1" applyBorder="1" applyAlignment="1">
      <alignment horizontal="center" vertical="top"/>
    </xf>
    <xf numFmtId="49" fontId="1" fillId="4" borderId="24" xfId="0" applyNumberFormat="1" applyFont="1" applyFill="1" applyBorder="1" applyAlignment="1">
      <alignment horizontal="center" vertical="top"/>
    </xf>
    <xf numFmtId="49" fontId="1" fillId="5" borderId="36" xfId="0" applyNumberFormat="1" applyFont="1" applyFill="1" applyBorder="1" applyAlignment="1">
      <alignment horizontal="center" vertical="top"/>
    </xf>
    <xf numFmtId="0" fontId="6" fillId="5" borderId="39" xfId="0" applyFont="1" applyFill="1" applyBorder="1" applyAlignment="1">
      <alignment horizontal="left" vertical="top" wrapText="1"/>
    </xf>
    <xf numFmtId="49" fontId="6" fillId="4" borderId="40" xfId="0" applyNumberFormat="1" applyFont="1" applyFill="1" applyBorder="1" applyAlignment="1">
      <alignment horizontal="center" vertical="top"/>
    </xf>
    <xf numFmtId="172" fontId="1" fillId="4" borderId="36" xfId="0" applyNumberFormat="1" applyFont="1" applyFill="1" applyBorder="1" applyAlignment="1">
      <alignment horizontal="center" vertical="top"/>
    </xf>
    <xf numFmtId="172" fontId="1" fillId="4" borderId="24" xfId="0" applyNumberFormat="1" applyFont="1" applyFill="1" applyBorder="1" applyAlignment="1">
      <alignment horizontal="center" vertical="top"/>
    </xf>
    <xf numFmtId="0" fontId="6" fillId="0" borderId="2" xfId="0" applyFont="1" applyBorder="1" applyAlignment="1">
      <alignment vertical="top" wrapText="1"/>
    </xf>
    <xf numFmtId="172" fontId="6" fillId="2" borderId="5" xfId="0" applyNumberFormat="1" applyFont="1" applyFill="1" applyBorder="1" applyAlignment="1">
      <alignment horizontal="center" vertical="top"/>
    </xf>
    <xf numFmtId="172" fontId="6" fillId="2" borderId="14" xfId="0" applyNumberFormat="1" applyFont="1" applyFill="1" applyBorder="1" applyAlignment="1">
      <alignment horizontal="center" vertical="top"/>
    </xf>
    <xf numFmtId="0" fontId="6" fillId="0" borderId="41" xfId="0" applyFont="1" applyBorder="1" applyAlignment="1">
      <alignment horizontal="center" vertical="top"/>
    </xf>
    <xf numFmtId="0" fontId="6" fillId="0" borderId="42" xfId="0" applyFont="1" applyBorder="1" applyAlignment="1">
      <alignment horizontal="center" vertical="top"/>
    </xf>
    <xf numFmtId="172" fontId="1" fillId="2" borderId="13" xfId="0" applyNumberFormat="1" applyFont="1" applyFill="1" applyBorder="1" applyAlignment="1">
      <alignment horizontal="center" vertical="top"/>
    </xf>
    <xf numFmtId="172" fontId="1" fillId="2" borderId="5" xfId="0" applyNumberFormat="1" applyFont="1" applyFill="1" applyBorder="1" applyAlignment="1">
      <alignment horizontal="center" vertical="top"/>
    </xf>
    <xf numFmtId="172" fontId="1" fillId="2" borderId="14" xfId="0" applyNumberFormat="1" applyFont="1" applyFill="1" applyBorder="1" applyAlignment="1">
      <alignment horizontal="center" vertical="top"/>
    </xf>
    <xf numFmtId="49" fontId="1" fillId="5" borderId="43" xfId="0" applyNumberFormat="1" applyFont="1" applyFill="1" applyBorder="1" applyAlignment="1">
      <alignment horizontal="center" vertical="top"/>
    </xf>
    <xf numFmtId="172" fontId="6" fillId="0" borderId="23" xfId="0" applyNumberFormat="1" applyFont="1" applyFill="1" applyBorder="1" applyAlignment="1">
      <alignment horizontal="center" vertical="center" wrapText="1"/>
    </xf>
    <xf numFmtId="172" fontId="6" fillId="2" borderId="23" xfId="0" applyNumberFormat="1" applyFont="1" applyFill="1" applyBorder="1" applyAlignment="1">
      <alignment horizontal="center" vertical="center" wrapText="1"/>
    </xf>
    <xf numFmtId="172" fontId="6" fillId="0" borderId="3" xfId="0" applyNumberFormat="1" applyFont="1" applyFill="1" applyBorder="1" applyAlignment="1">
      <alignment horizontal="center" vertical="center" wrapText="1"/>
    </xf>
    <xf numFmtId="172" fontId="6" fillId="2" borderId="3" xfId="0" applyNumberFormat="1" applyFont="1" applyFill="1" applyBorder="1" applyAlignment="1">
      <alignment horizontal="center" vertical="center" wrapText="1"/>
    </xf>
    <xf numFmtId="172" fontId="1" fillId="2" borderId="12" xfId="0" applyNumberFormat="1" applyFont="1" applyFill="1" applyBorder="1" applyAlignment="1">
      <alignment horizontal="center" vertical="center" wrapText="1"/>
    </xf>
    <xf numFmtId="172" fontId="1" fillId="2" borderId="5" xfId="0" applyNumberFormat="1" applyFont="1" applyFill="1" applyBorder="1" applyAlignment="1">
      <alignment horizontal="center" vertical="center" wrapText="1"/>
    </xf>
    <xf numFmtId="172" fontId="1" fillId="2" borderId="44" xfId="0" applyNumberFormat="1" applyFont="1" applyFill="1" applyBorder="1" applyAlignment="1">
      <alignment horizontal="center" vertical="center" wrapText="1"/>
    </xf>
    <xf numFmtId="172" fontId="6" fillId="0" borderId="16" xfId="0" applyNumberFormat="1" applyFont="1" applyFill="1" applyBorder="1" applyAlignment="1">
      <alignment horizontal="center" vertical="center" wrapText="1"/>
    </xf>
    <xf numFmtId="172" fontId="6" fillId="2" borderId="16" xfId="0" applyNumberFormat="1" applyFont="1" applyFill="1" applyBorder="1" applyAlignment="1">
      <alignment horizontal="center" vertical="center" wrapText="1"/>
    </xf>
    <xf numFmtId="172" fontId="6" fillId="3" borderId="19" xfId="0" applyNumberFormat="1" applyFont="1" applyFill="1" applyBorder="1" applyAlignment="1">
      <alignment horizontal="left" vertical="top" wrapText="1"/>
    </xf>
    <xf numFmtId="0" fontId="6" fillId="3" borderId="16" xfId="0" applyNumberFormat="1" applyFont="1" applyFill="1" applyBorder="1" applyAlignment="1">
      <alignment horizontal="center" vertical="top" wrapText="1"/>
    </xf>
    <xf numFmtId="0" fontId="6" fillId="3" borderId="3" xfId="0" applyNumberFormat="1" applyFont="1" applyFill="1" applyBorder="1" applyAlignment="1">
      <alignment horizontal="center" vertical="top" wrapText="1"/>
    </xf>
    <xf numFmtId="172" fontId="6" fillId="0" borderId="45" xfId="0" applyNumberFormat="1" applyFont="1" applyFill="1" applyBorder="1" applyAlignment="1">
      <alignment horizontal="center" vertical="top" wrapText="1"/>
    </xf>
    <xf numFmtId="0" fontId="1" fillId="2" borderId="46" xfId="0" applyFont="1" applyFill="1" applyBorder="1" applyAlignment="1">
      <alignment horizontal="right" vertical="center"/>
    </xf>
    <xf numFmtId="0" fontId="3" fillId="0" borderId="0" xfId="0" applyFont="1" applyAlignment="1">
      <alignment horizontal="center"/>
    </xf>
    <xf numFmtId="49" fontId="1" fillId="5" borderId="36" xfId="0" applyNumberFormat="1" applyFont="1" applyFill="1" applyBorder="1" applyAlignment="1">
      <alignment horizontal="center" vertical="top"/>
    </xf>
    <xf numFmtId="0" fontId="6" fillId="0" borderId="47" xfId="0" applyFont="1" applyBorder="1" applyAlignment="1">
      <alignment horizontal="center" vertical="top"/>
    </xf>
    <xf numFmtId="49" fontId="1" fillId="4" borderId="48" xfId="0" applyNumberFormat="1" applyFont="1" applyFill="1" applyBorder="1" applyAlignment="1">
      <alignment horizontal="center" vertical="top"/>
    </xf>
    <xf numFmtId="0" fontId="1" fillId="2" borderId="46" xfId="0" applyFont="1" applyFill="1" applyBorder="1" applyAlignment="1">
      <alignment horizontal="center" vertical="top"/>
    </xf>
    <xf numFmtId="172" fontId="6" fillId="0" borderId="49" xfId="0" applyNumberFormat="1" applyFont="1" applyFill="1" applyBorder="1" applyAlignment="1">
      <alignment horizontal="center" vertical="top" wrapText="1"/>
    </xf>
    <xf numFmtId="172" fontId="6" fillId="0" borderId="23" xfId="0" applyNumberFormat="1" applyFont="1" applyFill="1" applyBorder="1" applyAlignment="1">
      <alignment horizontal="center" vertical="top"/>
    </xf>
    <xf numFmtId="0" fontId="1" fillId="2" borderId="50" xfId="0" applyFont="1" applyFill="1" applyBorder="1" applyAlignment="1">
      <alignment horizontal="right" vertical="top"/>
    </xf>
    <xf numFmtId="0" fontId="6" fillId="3" borderId="23" xfId="0" applyNumberFormat="1" applyFont="1" applyFill="1" applyBorder="1" applyAlignment="1">
      <alignment horizontal="center" vertical="top" wrapText="1"/>
    </xf>
    <xf numFmtId="172" fontId="6" fillId="3" borderId="2" xfId="0" applyNumberFormat="1" applyFont="1" applyFill="1" applyBorder="1" applyAlignment="1">
      <alignment horizontal="center" vertical="top"/>
    </xf>
    <xf numFmtId="172" fontId="12" fillId="2" borderId="51" xfId="0" applyNumberFormat="1" applyFont="1" applyFill="1" applyBorder="1" applyAlignment="1">
      <alignment horizontal="center" vertical="top" wrapText="1"/>
    </xf>
    <xf numFmtId="172" fontId="12" fillId="2" borderId="19" xfId="0" applyNumberFormat="1" applyFont="1" applyFill="1" applyBorder="1" applyAlignment="1">
      <alignment horizontal="center" vertical="top" wrapText="1"/>
    </xf>
    <xf numFmtId="172" fontId="13" fillId="0" borderId="51" xfId="0" applyNumberFormat="1" applyFont="1" applyBorder="1" applyAlignment="1">
      <alignment horizontal="center" vertical="top" wrapText="1"/>
    </xf>
    <xf numFmtId="172" fontId="13" fillId="0" borderId="19" xfId="0" applyNumberFormat="1" applyFont="1" applyBorder="1" applyAlignment="1">
      <alignment horizontal="center" vertical="top" wrapText="1"/>
    </xf>
    <xf numFmtId="172" fontId="13" fillId="0" borderId="52" xfId="0" applyNumberFormat="1" applyFont="1" applyBorder="1" applyAlignment="1">
      <alignment horizontal="center" vertical="top" wrapText="1"/>
    </xf>
    <xf numFmtId="172" fontId="13" fillId="0" borderId="53" xfId="0" applyNumberFormat="1" applyFont="1" applyBorder="1" applyAlignment="1">
      <alignment horizontal="center" vertical="top" wrapText="1"/>
    </xf>
    <xf numFmtId="172" fontId="13" fillId="0" borderId="54" xfId="0" applyNumberFormat="1" applyFont="1" applyBorder="1" applyAlignment="1">
      <alignment horizontal="center" vertical="top" wrapText="1"/>
    </xf>
    <xf numFmtId="172" fontId="6" fillId="0" borderId="55" xfId="0" applyNumberFormat="1" applyFont="1" applyBorder="1" applyAlignment="1">
      <alignment horizontal="center" vertical="top"/>
    </xf>
    <xf numFmtId="172" fontId="6" fillId="0" borderId="56" xfId="0" applyNumberFormat="1" applyFont="1" applyBorder="1" applyAlignment="1">
      <alignment horizontal="center" vertical="top"/>
    </xf>
    <xf numFmtId="172" fontId="1" fillId="2" borderId="57" xfId="0" applyNumberFormat="1" applyFont="1" applyFill="1" applyBorder="1" applyAlignment="1">
      <alignment horizontal="center" vertical="top"/>
    </xf>
    <xf numFmtId="49" fontId="1" fillId="5" borderId="30" xfId="0" applyNumberFormat="1" applyFont="1" applyFill="1" applyBorder="1" applyAlignment="1">
      <alignment horizontal="center" vertical="top"/>
    </xf>
    <xf numFmtId="49" fontId="1" fillId="4" borderId="32" xfId="0" applyNumberFormat="1" applyFont="1" applyFill="1" applyBorder="1" applyAlignment="1">
      <alignment horizontal="center" vertical="top"/>
    </xf>
    <xf numFmtId="172" fontId="1" fillId="3" borderId="23" xfId="0" applyNumberFormat="1" applyFont="1" applyFill="1" applyBorder="1" applyAlignment="1">
      <alignment horizontal="center" vertical="top"/>
    </xf>
    <xf numFmtId="172" fontId="6" fillId="0" borderId="7" xfId="0" applyNumberFormat="1" applyFont="1" applyFill="1" applyBorder="1" applyAlignment="1">
      <alignment horizontal="center" vertical="center" wrapText="1"/>
    </xf>
    <xf numFmtId="172" fontId="6" fillId="2" borderId="7" xfId="0" applyNumberFormat="1" applyFont="1" applyFill="1" applyBorder="1" applyAlignment="1">
      <alignment horizontal="center" vertical="center" wrapText="1"/>
    </xf>
    <xf numFmtId="0" fontId="6" fillId="3" borderId="21" xfId="0" applyNumberFormat="1" applyFont="1" applyFill="1" applyBorder="1" applyAlignment="1">
      <alignment horizontal="center" vertical="top"/>
    </xf>
    <xf numFmtId="1" fontId="5" fillId="3" borderId="16" xfId="0" applyNumberFormat="1" applyFont="1" applyFill="1" applyBorder="1" applyAlignment="1">
      <alignment horizontal="center" vertical="top" wrapText="1"/>
    </xf>
    <xf numFmtId="0" fontId="6" fillId="3" borderId="3" xfId="0" applyNumberFormat="1" applyFont="1" applyFill="1" applyBorder="1" applyAlignment="1">
      <alignment horizontal="center" vertical="top"/>
    </xf>
    <xf numFmtId="172" fontId="15" fillId="0" borderId="26" xfId="0" applyNumberFormat="1" applyFont="1" applyBorder="1" applyAlignment="1">
      <alignment horizontal="center" vertical="top"/>
    </xf>
    <xf numFmtId="172" fontId="15" fillId="0" borderId="23" xfId="0" applyNumberFormat="1" applyFont="1" applyBorder="1" applyAlignment="1">
      <alignment horizontal="center" vertical="top"/>
    </xf>
    <xf numFmtId="172" fontId="6" fillId="3" borderId="8" xfId="0" applyNumberFormat="1" applyFont="1" applyFill="1" applyBorder="1" applyAlignment="1">
      <alignment horizontal="left" vertical="top" wrapText="1"/>
    </xf>
    <xf numFmtId="172" fontId="6" fillId="0" borderId="58" xfId="0" applyNumberFormat="1" applyFont="1" applyFill="1" applyBorder="1" applyAlignment="1">
      <alignment horizontal="center" vertical="center" wrapText="1"/>
    </xf>
    <xf numFmtId="1" fontId="6" fillId="3" borderId="21" xfId="0" applyNumberFormat="1" applyFont="1" applyFill="1" applyBorder="1" applyAlignment="1">
      <alignment horizontal="center" vertical="center"/>
    </xf>
    <xf numFmtId="1" fontId="6" fillId="3" borderId="47" xfId="0" applyNumberFormat="1" applyFont="1" applyFill="1" applyBorder="1" applyAlignment="1">
      <alignment horizontal="center" vertical="center"/>
    </xf>
    <xf numFmtId="172" fontId="1" fillId="2" borderId="59" xfId="0" applyNumberFormat="1" applyFont="1" applyFill="1" applyBorder="1" applyAlignment="1">
      <alignment horizontal="center" vertical="center" wrapText="1"/>
    </xf>
    <xf numFmtId="172" fontId="6" fillId="0" borderId="60" xfId="0" applyNumberFormat="1" applyFont="1" applyFill="1" applyBorder="1" applyAlignment="1">
      <alignment horizontal="center" vertical="center" wrapText="1"/>
    </xf>
    <xf numFmtId="172" fontId="6" fillId="0" borderId="61" xfId="0" applyNumberFormat="1" applyFont="1" applyFill="1" applyBorder="1" applyAlignment="1">
      <alignment horizontal="center" vertical="center" wrapText="1"/>
    </xf>
    <xf numFmtId="172" fontId="6" fillId="0" borderId="62" xfId="0" applyNumberFormat="1" applyFont="1" applyFill="1" applyBorder="1" applyAlignment="1">
      <alignment horizontal="center" vertical="center" wrapText="1"/>
    </xf>
    <xf numFmtId="172" fontId="6" fillId="0" borderId="63" xfId="0" applyNumberFormat="1" applyFont="1" applyFill="1" applyBorder="1" applyAlignment="1">
      <alignment horizontal="center" vertical="top" wrapText="1"/>
    </xf>
    <xf numFmtId="0" fontId="1" fillId="2" borderId="35" xfId="0" applyFont="1" applyFill="1" applyBorder="1" applyAlignment="1">
      <alignment horizontal="right" vertical="center"/>
    </xf>
    <xf numFmtId="172" fontId="6" fillId="0" borderId="55" xfId="0" applyNumberFormat="1" applyFont="1" applyFill="1" applyBorder="1" applyAlignment="1">
      <alignment horizontal="center" vertical="top" wrapText="1"/>
    </xf>
    <xf numFmtId="172" fontId="6" fillId="0" borderId="56" xfId="0" applyNumberFormat="1" applyFont="1" applyFill="1" applyBorder="1" applyAlignment="1">
      <alignment horizontal="center" vertical="top" wrapText="1"/>
    </xf>
    <xf numFmtId="172" fontId="6" fillId="0" borderId="64" xfId="0" applyNumberFormat="1" applyFont="1" applyFill="1" applyBorder="1" applyAlignment="1">
      <alignment horizontal="center" vertical="center" wrapText="1"/>
    </xf>
    <xf numFmtId="172" fontId="6" fillId="0" borderId="65" xfId="0" applyNumberFormat="1" applyFont="1" applyFill="1" applyBorder="1" applyAlignment="1">
      <alignment horizontal="center" vertical="center" wrapText="1"/>
    </xf>
    <xf numFmtId="172" fontId="6" fillId="0" borderId="66" xfId="0" applyNumberFormat="1" applyFont="1" applyFill="1" applyBorder="1" applyAlignment="1">
      <alignment horizontal="center" vertical="center" wrapText="1"/>
    </xf>
    <xf numFmtId="172" fontId="6" fillId="0" borderId="0" xfId="0" applyNumberFormat="1" applyFont="1" applyFill="1" applyBorder="1" applyAlignment="1">
      <alignment horizontal="center" vertical="center" wrapText="1"/>
    </xf>
    <xf numFmtId="172" fontId="6" fillId="0" borderId="21" xfId="0" applyNumberFormat="1" applyFont="1" applyFill="1" applyBorder="1" applyAlignment="1">
      <alignment horizontal="center" vertical="center" wrapText="1"/>
    </xf>
    <xf numFmtId="172" fontId="6" fillId="0" borderId="67" xfId="0" applyNumberFormat="1" applyFont="1" applyFill="1" applyBorder="1" applyAlignment="1">
      <alignment horizontal="center" vertical="center" wrapText="1"/>
    </xf>
    <xf numFmtId="172" fontId="6" fillId="0" borderId="43" xfId="0" applyNumberFormat="1" applyFont="1" applyFill="1" applyBorder="1" applyAlignment="1">
      <alignment horizontal="center" vertical="center" wrapText="1"/>
    </xf>
    <xf numFmtId="172" fontId="6" fillId="0" borderId="68" xfId="0" applyNumberFormat="1" applyFont="1" applyFill="1" applyBorder="1" applyAlignment="1">
      <alignment horizontal="center" vertical="center" wrapText="1"/>
    </xf>
    <xf numFmtId="172" fontId="6" fillId="0" borderId="69" xfId="0" applyNumberFormat="1" applyFont="1" applyFill="1" applyBorder="1" applyAlignment="1">
      <alignment horizontal="center" vertical="center" wrapText="1"/>
    </xf>
    <xf numFmtId="172" fontId="6" fillId="2" borderId="21" xfId="0" applyNumberFormat="1" applyFont="1" applyFill="1" applyBorder="1" applyAlignment="1">
      <alignment horizontal="center" vertical="center" wrapText="1"/>
    </xf>
    <xf numFmtId="172" fontId="6" fillId="2" borderId="43" xfId="0" applyNumberFormat="1" applyFont="1" applyFill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top"/>
    </xf>
    <xf numFmtId="0" fontId="6" fillId="0" borderId="31" xfId="0" applyFont="1" applyBorder="1" applyAlignment="1">
      <alignment horizontal="center" vertical="top"/>
    </xf>
    <xf numFmtId="0" fontId="6" fillId="0" borderId="0" xfId="0" applyFont="1" applyAlignment="1">
      <alignment vertical="top"/>
    </xf>
    <xf numFmtId="0" fontId="6" fillId="5" borderId="36" xfId="0" applyFont="1" applyFill="1" applyBorder="1" applyAlignment="1">
      <alignment horizontal="center" vertical="top"/>
    </xf>
    <xf numFmtId="0" fontId="6" fillId="5" borderId="37" xfId="0" applyFont="1" applyFill="1" applyBorder="1" applyAlignment="1">
      <alignment horizontal="center" vertical="top"/>
    </xf>
    <xf numFmtId="0" fontId="17" fillId="0" borderId="0" xfId="0" applyFont="1" applyAlignment="1">
      <alignment vertical="top"/>
    </xf>
    <xf numFmtId="1" fontId="6" fillId="3" borderId="23" xfId="0" applyNumberFormat="1" applyFont="1" applyFill="1" applyBorder="1" applyAlignment="1">
      <alignment horizontal="center" vertical="top" wrapText="1"/>
    </xf>
    <xf numFmtId="1" fontId="6" fillId="3" borderId="16" xfId="0" applyNumberFormat="1" applyFont="1" applyFill="1" applyBorder="1" applyAlignment="1">
      <alignment horizontal="center" vertical="top" wrapText="1"/>
    </xf>
    <xf numFmtId="1" fontId="6" fillId="3" borderId="17" xfId="0" applyNumberFormat="1" applyFont="1" applyFill="1" applyBorder="1" applyAlignment="1">
      <alignment horizontal="center" vertical="center" wrapText="1"/>
    </xf>
    <xf numFmtId="1" fontId="6" fillId="3" borderId="3" xfId="0" applyNumberFormat="1" applyFont="1" applyFill="1" applyBorder="1" applyAlignment="1">
      <alignment horizontal="center" vertical="top"/>
    </xf>
    <xf numFmtId="1" fontId="6" fillId="3" borderId="4" xfId="0" applyNumberFormat="1" applyFont="1" applyFill="1" applyBorder="1" applyAlignment="1">
      <alignment horizontal="center" vertical="center"/>
    </xf>
    <xf numFmtId="1" fontId="6" fillId="3" borderId="25" xfId="0" applyNumberFormat="1" applyFont="1" applyFill="1" applyBorder="1" applyAlignment="1">
      <alignment horizontal="center" vertical="top" wrapText="1"/>
    </xf>
    <xf numFmtId="1" fontId="6" fillId="3" borderId="4" xfId="0" applyNumberFormat="1" applyFont="1" applyFill="1" applyBorder="1" applyAlignment="1">
      <alignment horizontal="center" vertical="center" wrapText="1"/>
    </xf>
    <xf numFmtId="1" fontId="6" fillId="3" borderId="3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vertical="top"/>
    </xf>
    <xf numFmtId="49" fontId="6" fillId="0" borderId="0" xfId="0" applyNumberFormat="1" applyFont="1" applyBorder="1" applyAlignment="1">
      <alignment vertical="top"/>
    </xf>
    <xf numFmtId="49" fontId="6" fillId="0" borderId="0" xfId="0" applyNumberFormat="1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172" fontId="6" fillId="0" borderId="0" xfId="0" applyNumberFormat="1" applyFont="1" applyFill="1" applyBorder="1" applyAlignment="1">
      <alignment vertical="top"/>
    </xf>
    <xf numFmtId="172" fontId="6" fillId="0" borderId="0" xfId="0" applyNumberFormat="1" applyFont="1" applyBorder="1" applyAlignment="1">
      <alignment vertical="top"/>
    </xf>
    <xf numFmtId="172" fontId="6" fillId="0" borderId="0" xfId="0" applyNumberFormat="1" applyFont="1" applyAlignment="1">
      <alignment vertical="top"/>
    </xf>
    <xf numFmtId="49" fontId="1" fillId="4" borderId="70" xfId="0" applyNumberFormat="1" applyFont="1" applyFill="1" applyBorder="1" applyAlignment="1">
      <alignment horizontal="center" vertical="top"/>
    </xf>
    <xf numFmtId="49" fontId="1" fillId="5" borderId="71" xfId="0" applyNumberFormat="1" applyFont="1" applyFill="1" applyBorder="1" applyAlignment="1">
      <alignment horizontal="center" vertical="top"/>
    </xf>
    <xf numFmtId="172" fontId="1" fillId="5" borderId="72" xfId="0" applyNumberFormat="1" applyFont="1" applyFill="1" applyBorder="1" applyAlignment="1">
      <alignment horizontal="center" vertical="top"/>
    </xf>
    <xf numFmtId="0" fontId="5" fillId="0" borderId="73" xfId="0" applyFont="1" applyBorder="1" applyAlignment="1">
      <alignment horizontal="center" vertical="center" textRotation="90" wrapText="1"/>
    </xf>
    <xf numFmtId="0" fontId="5" fillId="0" borderId="73" xfId="0" applyFont="1" applyBorder="1" applyAlignment="1">
      <alignment vertical="center" textRotation="90" wrapText="1"/>
    </xf>
    <xf numFmtId="0" fontId="5" fillId="0" borderId="73" xfId="0" applyFont="1" applyFill="1" applyBorder="1" applyAlignment="1">
      <alignment horizontal="center" vertical="center" textRotation="90" wrapText="1"/>
    </xf>
    <xf numFmtId="0" fontId="5" fillId="2" borderId="73" xfId="0" applyFont="1" applyFill="1" applyBorder="1" applyAlignment="1">
      <alignment horizontal="center" vertical="center" textRotation="90" wrapText="1"/>
    </xf>
    <xf numFmtId="0" fontId="5" fillId="0" borderId="73" xfId="0" applyFont="1" applyBorder="1" applyAlignment="1">
      <alignment horizontal="center" vertical="center" textRotation="90"/>
    </xf>
    <xf numFmtId="0" fontId="5" fillId="0" borderId="74" xfId="0" applyFont="1" applyBorder="1" applyAlignment="1">
      <alignment horizontal="center" vertical="center" textRotation="90"/>
    </xf>
    <xf numFmtId="172" fontId="6" fillId="0" borderId="3" xfId="0" applyNumberFormat="1" applyFont="1" applyFill="1" applyBorder="1" applyAlignment="1">
      <alignment horizontal="center" vertical="top"/>
    </xf>
    <xf numFmtId="172" fontId="6" fillId="0" borderId="4" xfId="0" applyNumberFormat="1" applyFont="1" applyFill="1" applyBorder="1" applyAlignment="1">
      <alignment horizontal="center" vertical="top"/>
    </xf>
    <xf numFmtId="172" fontId="6" fillId="0" borderId="25" xfId="0" applyNumberFormat="1" applyFont="1" applyFill="1" applyBorder="1" applyAlignment="1">
      <alignment horizontal="center" vertical="top"/>
    </xf>
    <xf numFmtId="172" fontId="6" fillId="0" borderId="26" xfId="0" applyNumberFormat="1" applyFont="1" applyFill="1" applyBorder="1" applyAlignment="1">
      <alignment horizontal="center" vertical="top"/>
    </xf>
    <xf numFmtId="172" fontId="6" fillId="0" borderId="2" xfId="0" applyNumberFormat="1" applyFont="1" applyFill="1" applyBorder="1" applyAlignment="1">
      <alignment horizontal="center" vertical="top"/>
    </xf>
    <xf numFmtId="172" fontId="6" fillId="0" borderId="10" xfId="0" applyNumberFormat="1" applyFont="1" applyFill="1" applyBorder="1" applyAlignment="1">
      <alignment horizontal="center" vertical="center" wrapText="1"/>
    </xf>
    <xf numFmtId="172" fontId="6" fillId="0" borderId="9" xfId="0" applyNumberFormat="1" applyFont="1" applyFill="1" applyBorder="1" applyAlignment="1">
      <alignment horizontal="center" vertical="center" wrapText="1"/>
    </xf>
    <xf numFmtId="172" fontId="1" fillId="2" borderId="13" xfId="0" applyNumberFormat="1" applyFont="1" applyFill="1" applyBorder="1" applyAlignment="1">
      <alignment horizontal="center" vertical="center" wrapText="1"/>
    </xf>
    <xf numFmtId="172" fontId="1" fillId="2" borderId="14" xfId="0" applyNumberFormat="1" applyFont="1" applyFill="1" applyBorder="1" applyAlignment="1">
      <alignment horizontal="center" vertical="center" wrapText="1"/>
    </xf>
    <xf numFmtId="172" fontId="6" fillId="0" borderId="26" xfId="0" applyNumberFormat="1" applyFont="1" applyFill="1" applyBorder="1" applyAlignment="1">
      <alignment horizontal="center" vertical="center" wrapText="1"/>
    </xf>
    <xf numFmtId="172" fontId="6" fillId="0" borderId="25" xfId="0" applyNumberFormat="1" applyFont="1" applyFill="1" applyBorder="1" applyAlignment="1">
      <alignment horizontal="center" vertical="center" wrapText="1"/>
    </xf>
    <xf numFmtId="172" fontId="6" fillId="0" borderId="2" xfId="0" applyNumberFormat="1" applyFont="1" applyFill="1" applyBorder="1" applyAlignment="1">
      <alignment horizontal="center" vertical="center" wrapText="1"/>
    </xf>
    <xf numFmtId="172" fontId="6" fillId="0" borderId="4" xfId="0" applyNumberFormat="1" applyFont="1" applyFill="1" applyBorder="1" applyAlignment="1">
      <alignment horizontal="center" vertical="center" wrapText="1"/>
    </xf>
    <xf numFmtId="172" fontId="6" fillId="0" borderId="75" xfId="0" applyNumberFormat="1" applyFont="1" applyFill="1" applyBorder="1" applyAlignment="1">
      <alignment horizontal="center" vertical="center" wrapText="1"/>
    </xf>
    <xf numFmtId="172" fontId="6" fillId="0" borderId="76" xfId="0" applyNumberFormat="1" applyFont="1" applyFill="1" applyBorder="1" applyAlignment="1">
      <alignment horizontal="center" vertical="center" wrapText="1"/>
    </xf>
    <xf numFmtId="172" fontId="6" fillId="0" borderId="77" xfId="0" applyNumberFormat="1" applyFont="1" applyFill="1" applyBorder="1" applyAlignment="1">
      <alignment horizontal="center" vertical="center" wrapText="1"/>
    </xf>
    <xf numFmtId="172" fontId="6" fillId="0" borderId="54" xfId="0" applyNumberFormat="1" applyFont="1" applyFill="1" applyBorder="1" applyAlignment="1">
      <alignment horizontal="center" vertical="center" wrapText="1"/>
    </xf>
    <xf numFmtId="172" fontId="6" fillId="0" borderId="34" xfId="0" applyNumberFormat="1" applyFont="1" applyFill="1" applyBorder="1" applyAlignment="1">
      <alignment horizontal="center" vertical="center" wrapText="1"/>
    </xf>
    <xf numFmtId="172" fontId="6" fillId="0" borderId="5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vertical="top"/>
    </xf>
    <xf numFmtId="49" fontId="4" fillId="0" borderId="0" xfId="0" applyNumberFormat="1" applyFont="1" applyFill="1" applyBorder="1" applyAlignment="1">
      <alignment horizontal="right" vertical="top"/>
    </xf>
    <xf numFmtId="49" fontId="2" fillId="0" borderId="0" xfId="0" applyNumberFormat="1" applyFont="1" applyFill="1" applyBorder="1" applyAlignment="1">
      <alignment horizontal="right" vertical="top"/>
    </xf>
    <xf numFmtId="172" fontId="2" fillId="0" borderId="0" xfId="0" applyNumberFormat="1" applyFont="1" applyFill="1" applyBorder="1" applyAlignment="1">
      <alignment horizontal="center" vertical="top"/>
    </xf>
    <xf numFmtId="172" fontId="2" fillId="0" borderId="0" xfId="0" applyNumberFormat="1" applyFont="1" applyFill="1" applyBorder="1" applyAlignment="1">
      <alignment horizontal="right" vertical="top"/>
    </xf>
    <xf numFmtId="172" fontId="2" fillId="0" borderId="0" xfId="0" applyNumberFormat="1" applyFont="1" applyFill="1" applyBorder="1" applyAlignment="1">
      <alignment vertical="top"/>
    </xf>
    <xf numFmtId="0" fontId="4" fillId="0" borderId="0" xfId="0" applyFont="1" applyFill="1" applyBorder="1" applyAlignment="1">
      <alignment horizontal="center" vertical="top"/>
    </xf>
    <xf numFmtId="0" fontId="6" fillId="0" borderId="0" xfId="0" applyFont="1" applyFill="1" applyAlignment="1">
      <alignment vertical="top"/>
    </xf>
    <xf numFmtId="0" fontId="6" fillId="3" borderId="0" xfId="0" applyFont="1" applyFill="1" applyAlignment="1">
      <alignment vertical="top"/>
    </xf>
    <xf numFmtId="172" fontId="3" fillId="0" borderId="0" xfId="0" applyNumberFormat="1" applyFont="1" applyFill="1" applyBorder="1" applyAlignment="1">
      <alignment horizontal="center" vertical="top"/>
    </xf>
    <xf numFmtId="0" fontId="5" fillId="0" borderId="0" xfId="0" applyFont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NumberFormat="1" applyFont="1" applyAlignment="1">
      <alignment vertical="top"/>
    </xf>
    <xf numFmtId="0" fontId="5" fillId="0" borderId="0" xfId="0" applyFont="1" applyAlignment="1">
      <alignment horizontal="center" vertical="top"/>
    </xf>
    <xf numFmtId="0" fontId="19" fillId="0" borderId="0" xfId="0" applyFont="1" applyAlignment="1">
      <alignment/>
    </xf>
    <xf numFmtId="0" fontId="4" fillId="0" borderId="0" xfId="0" applyFont="1" applyAlignment="1">
      <alignment horizontal="left" vertical="top"/>
    </xf>
    <xf numFmtId="0" fontId="18" fillId="0" borderId="0" xfId="0" applyFont="1" applyFill="1" applyAlignment="1">
      <alignment horizontal="left"/>
    </xf>
    <xf numFmtId="0" fontId="18" fillId="0" borderId="0" xfId="0" applyFont="1" applyAlignment="1">
      <alignment/>
    </xf>
    <xf numFmtId="0" fontId="0" fillId="0" borderId="0" xfId="0" applyFill="1" applyAlignment="1">
      <alignment/>
    </xf>
    <xf numFmtId="0" fontId="2" fillId="2" borderId="34" xfId="0" applyFont="1" applyFill="1" applyBorder="1" applyAlignment="1">
      <alignment horizontal="left" vertical="center" wrapText="1"/>
    </xf>
    <xf numFmtId="172" fontId="12" fillId="2" borderId="78" xfId="0" applyNumberFormat="1" applyFont="1" applyFill="1" applyBorder="1" applyAlignment="1">
      <alignment horizontal="center" vertical="top" wrapText="1"/>
    </xf>
    <xf numFmtId="172" fontId="12" fillId="2" borderId="79" xfId="0" applyNumberFormat="1" applyFont="1" applyFill="1" applyBorder="1" applyAlignment="1">
      <alignment horizontal="center" vertical="top" wrapText="1"/>
    </xf>
    <xf numFmtId="172" fontId="12" fillId="0" borderId="0" xfId="0" applyNumberFormat="1" applyFont="1" applyFill="1" applyBorder="1" applyAlignment="1">
      <alignment horizontal="center" vertical="top" wrapText="1"/>
    </xf>
    <xf numFmtId="0" fontId="2" fillId="0" borderId="34" xfId="0" applyFont="1" applyBorder="1" applyAlignment="1">
      <alignment horizontal="left" vertical="top" wrapText="1" indent="1"/>
    </xf>
    <xf numFmtId="172" fontId="13" fillId="0" borderId="78" xfId="0" applyNumberFormat="1" applyFont="1" applyBorder="1" applyAlignment="1">
      <alignment horizontal="center" vertical="top" wrapText="1"/>
    </xf>
    <xf numFmtId="172" fontId="13" fillId="2" borderId="78" xfId="0" applyNumberFormat="1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left" vertical="top" wrapText="1" indent="2"/>
    </xf>
    <xf numFmtId="172" fontId="13" fillId="0" borderId="80" xfId="0" applyNumberFormat="1" applyFont="1" applyBorder="1" applyAlignment="1">
      <alignment horizontal="center" vertical="top" wrapText="1"/>
    </xf>
    <xf numFmtId="172" fontId="13" fillId="2" borderId="81" xfId="0" applyNumberFormat="1" applyFont="1" applyFill="1" applyBorder="1" applyAlignment="1">
      <alignment horizontal="center" vertical="top" wrapText="1"/>
    </xf>
    <xf numFmtId="172" fontId="13" fillId="0" borderId="82" xfId="0" applyNumberFormat="1" applyFont="1" applyBorder="1" applyAlignment="1">
      <alignment horizontal="center" vertical="top"/>
    </xf>
    <xf numFmtId="0" fontId="2" fillId="0" borderId="83" xfId="0" applyFont="1" applyBorder="1" applyAlignment="1">
      <alignment horizontal="left" vertical="top" wrapText="1" indent="1"/>
    </xf>
    <xf numFmtId="172" fontId="13" fillId="0" borderId="84" xfId="0" applyNumberFormat="1" applyFont="1" applyBorder="1" applyAlignment="1">
      <alignment horizontal="center" vertical="top" wrapText="1"/>
    </xf>
    <xf numFmtId="172" fontId="13" fillId="2" borderId="85" xfId="0" applyNumberFormat="1" applyFont="1" applyFill="1" applyBorder="1" applyAlignment="1">
      <alignment horizontal="center" vertical="top" wrapText="1"/>
    </xf>
    <xf numFmtId="0" fontId="2" fillId="2" borderId="77" xfId="0" applyFont="1" applyFill="1" applyBorder="1" applyAlignment="1">
      <alignment horizontal="left" vertical="center" wrapText="1"/>
    </xf>
    <xf numFmtId="172" fontId="12" fillId="2" borderId="86" xfId="0" applyNumberFormat="1" applyFont="1" applyFill="1" applyBorder="1" applyAlignment="1">
      <alignment horizontal="center" vertical="top" wrapText="1"/>
    </xf>
    <xf numFmtId="172" fontId="12" fillId="2" borderId="87" xfId="0" applyNumberFormat="1" applyFont="1" applyFill="1" applyBorder="1" applyAlignment="1">
      <alignment horizontal="center" vertical="top" wrapText="1"/>
    </xf>
    <xf numFmtId="0" fontId="2" fillId="6" borderId="88" xfId="0" applyFont="1" applyFill="1" applyBorder="1" applyAlignment="1">
      <alignment horizontal="right" vertical="center" wrapText="1"/>
    </xf>
    <xf numFmtId="172" fontId="12" fillId="6" borderId="89" xfId="0" applyNumberFormat="1" applyFont="1" applyFill="1" applyBorder="1" applyAlignment="1">
      <alignment horizontal="center" vertical="top" wrapText="1"/>
    </xf>
    <xf numFmtId="172" fontId="12" fillId="6" borderId="90" xfId="0" applyNumberFormat="1" applyFont="1" applyFill="1" applyBorder="1" applyAlignment="1">
      <alignment horizontal="center" vertical="top" wrapText="1"/>
    </xf>
    <xf numFmtId="0" fontId="2" fillId="0" borderId="77" xfId="0" applyFont="1" applyBorder="1" applyAlignment="1">
      <alignment horizontal="left" vertical="center" wrapText="1" indent="1"/>
    </xf>
    <xf numFmtId="172" fontId="12" fillId="0" borderId="84" xfId="0" applyNumberFormat="1" applyFont="1" applyBorder="1" applyAlignment="1">
      <alignment horizontal="center" vertical="top" wrapText="1"/>
    </xf>
    <xf numFmtId="172" fontId="12" fillId="2" borderId="84" xfId="0" applyNumberFormat="1" applyFont="1" applyFill="1" applyBorder="1" applyAlignment="1">
      <alignment horizontal="center" vertical="top" wrapText="1"/>
    </xf>
    <xf numFmtId="172" fontId="12" fillId="0" borderId="91" xfId="0" applyNumberFormat="1" applyFont="1" applyBorder="1" applyAlignment="1">
      <alignment horizontal="center" vertical="top" wrapText="1"/>
    </xf>
    <xf numFmtId="0" fontId="4" fillId="0" borderId="56" xfId="0" applyFont="1" applyBorder="1" applyAlignment="1">
      <alignment horizontal="left" vertical="top" wrapText="1" indent="2"/>
    </xf>
    <xf numFmtId="172" fontId="13" fillId="0" borderId="81" xfId="0" applyNumberFormat="1" applyFont="1" applyBorder="1" applyAlignment="1">
      <alignment horizontal="center" vertical="top" wrapText="1"/>
    </xf>
    <xf numFmtId="172" fontId="13" fillId="0" borderId="92" xfId="0" applyNumberFormat="1" applyFont="1" applyBorder="1" applyAlignment="1">
      <alignment horizontal="center" vertical="top" wrapText="1"/>
    </xf>
    <xf numFmtId="172" fontId="13" fillId="0" borderId="93" xfId="0" applyNumberFormat="1" applyFont="1" applyBorder="1" applyAlignment="1">
      <alignment horizontal="center" vertical="top" wrapText="1"/>
    </xf>
    <xf numFmtId="172" fontId="13" fillId="0" borderId="78" xfId="0" applyNumberFormat="1" applyFont="1" applyBorder="1" applyAlignment="1">
      <alignment horizontal="center" vertical="top"/>
    </xf>
    <xf numFmtId="172" fontId="13" fillId="2" borderId="78" xfId="0" applyNumberFormat="1" applyFont="1" applyFill="1" applyBorder="1" applyAlignment="1">
      <alignment horizontal="center" vertical="top"/>
    </xf>
    <xf numFmtId="172" fontId="13" fillId="0" borderId="93" xfId="0" applyNumberFormat="1" applyFont="1" applyBorder="1" applyAlignment="1">
      <alignment horizontal="center" vertical="top"/>
    </xf>
    <xf numFmtId="0" fontId="2" fillId="0" borderId="77" xfId="0" applyFont="1" applyBorder="1" applyAlignment="1">
      <alignment horizontal="left" vertical="top" wrapText="1" indent="1"/>
    </xf>
    <xf numFmtId="0" fontId="2" fillId="6" borderId="88" xfId="0" applyFont="1" applyFill="1" applyBorder="1" applyAlignment="1">
      <alignment horizontal="left" vertical="top" wrapText="1"/>
    </xf>
    <xf numFmtId="0" fontId="4" fillId="0" borderId="63" xfId="0" applyFont="1" applyBorder="1" applyAlignment="1">
      <alignment horizontal="left" vertical="top" wrapText="1" indent="2"/>
    </xf>
    <xf numFmtId="172" fontId="13" fillId="0" borderId="85" xfId="0" applyNumberFormat="1" applyFont="1" applyBorder="1" applyAlignment="1">
      <alignment horizontal="center" vertical="top" wrapText="1"/>
    </xf>
    <xf numFmtId="172" fontId="13" fillId="0" borderId="94" xfId="0" applyNumberFormat="1" applyFont="1" applyBorder="1" applyAlignment="1">
      <alignment horizontal="center" vertical="top" wrapText="1"/>
    </xf>
    <xf numFmtId="0" fontId="4" fillId="0" borderId="95" xfId="0" applyFont="1" applyBorder="1" applyAlignment="1">
      <alignment horizontal="left" vertical="top" wrapText="1" indent="2"/>
    </xf>
    <xf numFmtId="172" fontId="13" fillId="0" borderId="96" xfId="0" applyNumberFormat="1" applyFont="1" applyBorder="1" applyAlignment="1">
      <alignment horizontal="center" vertical="top" wrapText="1"/>
    </xf>
    <xf numFmtId="172" fontId="13" fillId="2" borderId="96" xfId="0" applyNumberFormat="1" applyFont="1" applyFill="1" applyBorder="1" applyAlignment="1">
      <alignment horizontal="center" vertical="top" wrapText="1"/>
    </xf>
    <xf numFmtId="172" fontId="13" fillId="0" borderId="97" xfId="0" applyNumberFormat="1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20" fillId="0" borderId="0" xfId="0" applyFont="1" applyBorder="1" applyAlignment="1">
      <alignment/>
    </xf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vertical="top" wrapText="1"/>
    </xf>
    <xf numFmtId="0" fontId="19" fillId="0" borderId="3" xfId="0" applyFont="1" applyBorder="1" applyAlignment="1">
      <alignment vertical="top" wrapText="1"/>
    </xf>
    <xf numFmtId="0" fontId="3" fillId="0" borderId="3" xfId="0" applyNumberFormat="1" applyFont="1" applyBorder="1" applyAlignment="1">
      <alignment horizontal="center" vertical="top" wrapText="1"/>
    </xf>
    <xf numFmtId="16" fontId="3" fillId="0" borderId="3" xfId="0" applyNumberFormat="1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  <xf numFmtId="0" fontId="6" fillId="0" borderId="32" xfId="0" applyFont="1" applyBorder="1" applyAlignment="1">
      <alignment horizontal="left" vertical="top" wrapText="1"/>
    </xf>
    <xf numFmtId="0" fontId="6" fillId="0" borderId="30" xfId="0" applyFont="1" applyBorder="1" applyAlignment="1">
      <alignment vertical="top"/>
    </xf>
    <xf numFmtId="0" fontId="6" fillId="0" borderId="31" xfId="0" applyFont="1" applyBorder="1" applyAlignment="1">
      <alignment vertical="top"/>
    </xf>
    <xf numFmtId="172" fontId="6" fillId="3" borderId="20" xfId="0" applyNumberFormat="1" applyFont="1" applyFill="1" applyBorder="1" applyAlignment="1">
      <alignment horizontal="center" vertical="top"/>
    </xf>
    <xf numFmtId="172" fontId="1" fillId="5" borderId="40" xfId="0" applyNumberFormat="1" applyFont="1" applyFill="1" applyBorder="1" applyAlignment="1">
      <alignment horizontal="center" vertical="top"/>
    </xf>
    <xf numFmtId="172" fontId="1" fillId="5" borderId="39" xfId="0" applyNumberFormat="1" applyFont="1" applyFill="1" applyBorder="1" applyAlignment="1">
      <alignment horizontal="center" vertical="top"/>
    </xf>
    <xf numFmtId="172" fontId="1" fillId="5" borderId="98" xfId="0" applyNumberFormat="1" applyFont="1" applyFill="1" applyBorder="1" applyAlignment="1">
      <alignment horizontal="center" vertical="top"/>
    </xf>
    <xf numFmtId="172" fontId="6" fillId="0" borderId="27" xfId="0" applyNumberFormat="1" applyFont="1" applyFill="1" applyBorder="1" applyAlignment="1">
      <alignment horizontal="center" vertical="center" wrapText="1"/>
    </xf>
    <xf numFmtId="172" fontId="6" fillId="0" borderId="8" xfId="0" applyNumberFormat="1" applyFont="1" applyFill="1" applyBorder="1" applyAlignment="1">
      <alignment horizontal="center" vertical="center" wrapText="1"/>
    </xf>
    <xf numFmtId="172" fontId="1" fillId="2" borderId="13" xfId="0" applyNumberFormat="1" applyFont="1" applyFill="1" applyBorder="1" applyAlignment="1">
      <alignment horizontal="center" vertical="center" wrapText="1"/>
    </xf>
    <xf numFmtId="172" fontId="1" fillId="2" borderId="5" xfId="0" applyNumberFormat="1" applyFont="1" applyFill="1" applyBorder="1" applyAlignment="1">
      <alignment horizontal="center" vertical="center" wrapText="1"/>
    </xf>
    <xf numFmtId="172" fontId="1" fillId="2" borderId="14" xfId="0" applyNumberFormat="1" applyFont="1" applyFill="1" applyBorder="1" applyAlignment="1">
      <alignment horizontal="center" vertical="center" wrapText="1"/>
    </xf>
    <xf numFmtId="172" fontId="1" fillId="2" borderId="99" xfId="0" applyNumberFormat="1" applyFont="1" applyFill="1" applyBorder="1" applyAlignment="1">
      <alignment horizontal="center" vertical="center" wrapText="1"/>
    </xf>
    <xf numFmtId="172" fontId="6" fillId="0" borderId="100" xfId="0" applyNumberFormat="1" applyFont="1" applyFill="1" applyBorder="1" applyAlignment="1">
      <alignment horizontal="center" vertical="center" wrapText="1"/>
    </xf>
    <xf numFmtId="172" fontId="6" fillId="2" borderId="33" xfId="0" applyNumberFormat="1" applyFont="1" applyFill="1" applyBorder="1" applyAlignment="1">
      <alignment horizontal="center" vertical="center" wrapText="1"/>
    </xf>
    <xf numFmtId="172" fontId="6" fillId="0" borderId="1" xfId="0" applyNumberFormat="1" applyFont="1" applyFill="1" applyBorder="1" applyAlignment="1">
      <alignment horizontal="center" vertical="center" wrapText="1"/>
    </xf>
    <xf numFmtId="172" fontId="1" fillId="2" borderId="33" xfId="0" applyNumberFormat="1" applyFont="1" applyFill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/>
    </xf>
    <xf numFmtId="0" fontId="9" fillId="0" borderId="101" xfId="0" applyFont="1" applyBorder="1" applyAlignment="1">
      <alignment horizontal="center" vertical="center"/>
    </xf>
    <xf numFmtId="172" fontId="6" fillId="0" borderId="102" xfId="0" applyNumberFormat="1" applyFont="1" applyFill="1" applyBorder="1" applyAlignment="1">
      <alignment horizontal="center" vertical="center" wrapText="1"/>
    </xf>
    <xf numFmtId="172" fontId="6" fillId="0" borderId="56" xfId="0" applyNumberFormat="1" applyFont="1" applyFill="1" applyBorder="1" applyAlignment="1">
      <alignment horizontal="center" vertical="center" wrapText="1"/>
    </xf>
    <xf numFmtId="172" fontId="6" fillId="3" borderId="2" xfId="0" applyNumberFormat="1" applyFont="1" applyFill="1" applyBorder="1" applyAlignment="1">
      <alignment horizontal="left" vertical="top"/>
    </xf>
    <xf numFmtId="172" fontId="6" fillId="3" borderId="18" xfId="0" applyNumberFormat="1" applyFont="1" applyFill="1" applyBorder="1" applyAlignment="1">
      <alignment horizontal="left" vertical="top" wrapText="1"/>
    </xf>
    <xf numFmtId="0" fontId="9" fillId="0" borderId="43" xfId="0" applyFont="1" applyBorder="1" applyAlignment="1">
      <alignment vertical="top"/>
    </xf>
    <xf numFmtId="172" fontId="6" fillId="3" borderId="26" xfId="0" applyNumberFormat="1" applyFont="1" applyFill="1" applyBorder="1" applyAlignment="1">
      <alignment horizontal="left" vertical="top" wrapText="1"/>
    </xf>
    <xf numFmtId="0" fontId="6" fillId="0" borderId="53" xfId="0" applyFont="1" applyBorder="1" applyAlignment="1">
      <alignment horizontal="left" vertical="top" wrapText="1"/>
    </xf>
    <xf numFmtId="0" fontId="4" fillId="0" borderId="43" xfId="0" applyFont="1" applyBorder="1" applyAlignment="1">
      <alignment/>
    </xf>
    <xf numFmtId="0" fontId="4" fillId="0" borderId="101" xfId="0" applyFont="1" applyBorder="1" applyAlignment="1">
      <alignment/>
    </xf>
    <xf numFmtId="0" fontId="4" fillId="0" borderId="29" xfId="0" applyFont="1" applyBorder="1" applyAlignment="1">
      <alignment horizontal="left" vertical="top" wrapText="1"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43" xfId="0" applyFont="1" applyBorder="1" applyAlignment="1">
      <alignment horizontal="center"/>
    </xf>
    <xf numFmtId="1" fontId="6" fillId="3" borderId="17" xfId="0" applyNumberFormat="1" applyFont="1" applyFill="1" applyBorder="1" applyAlignment="1">
      <alignment horizontal="center" vertical="top" wrapText="1"/>
    </xf>
    <xf numFmtId="0" fontId="4" fillId="0" borderId="101" xfId="0" applyFont="1" applyBorder="1" applyAlignment="1">
      <alignment horizontal="center"/>
    </xf>
    <xf numFmtId="172" fontId="1" fillId="4" borderId="40" xfId="0" applyNumberFormat="1" applyFont="1" applyFill="1" applyBorder="1" applyAlignment="1">
      <alignment horizontal="center" vertical="top"/>
    </xf>
    <xf numFmtId="172" fontId="6" fillId="0" borderId="28" xfId="0" applyNumberFormat="1" applyFont="1" applyFill="1" applyBorder="1" applyAlignment="1">
      <alignment horizontal="center" vertical="center" wrapText="1"/>
    </xf>
    <xf numFmtId="172" fontId="1" fillId="2" borderId="15" xfId="0" applyNumberFormat="1" applyFont="1" applyFill="1" applyBorder="1" applyAlignment="1">
      <alignment horizontal="center" vertical="center" wrapText="1"/>
    </xf>
    <xf numFmtId="172" fontId="6" fillId="0" borderId="103" xfId="0" applyNumberFormat="1" applyFont="1" applyFill="1" applyBorder="1" applyAlignment="1">
      <alignment horizontal="center" vertical="center" wrapText="1"/>
    </xf>
    <xf numFmtId="172" fontId="6" fillId="0" borderId="20" xfId="0" applyNumberFormat="1" applyFont="1" applyFill="1" applyBorder="1" applyAlignment="1">
      <alignment horizontal="center" vertical="center" wrapText="1"/>
    </xf>
    <xf numFmtId="172" fontId="6" fillId="0" borderId="104" xfId="0" applyNumberFormat="1" applyFont="1" applyFill="1" applyBorder="1" applyAlignment="1">
      <alignment horizontal="center" vertical="center" wrapText="1"/>
    </xf>
    <xf numFmtId="172" fontId="6" fillId="0" borderId="105" xfId="0" applyNumberFormat="1" applyFont="1" applyFill="1" applyBorder="1" applyAlignment="1">
      <alignment horizontal="center" vertical="center" wrapText="1"/>
    </xf>
    <xf numFmtId="172" fontId="6" fillId="0" borderId="106" xfId="0" applyNumberFormat="1" applyFont="1" applyFill="1" applyBorder="1" applyAlignment="1">
      <alignment horizontal="center" vertical="center" wrapText="1"/>
    </xf>
    <xf numFmtId="172" fontId="6" fillId="0" borderId="107" xfId="0" applyNumberFormat="1" applyFont="1" applyFill="1" applyBorder="1" applyAlignment="1">
      <alignment horizontal="center" vertical="center" wrapText="1"/>
    </xf>
    <xf numFmtId="172" fontId="6" fillId="2" borderId="10" xfId="0" applyNumberFormat="1" applyFont="1" applyFill="1" applyBorder="1" applyAlignment="1">
      <alignment horizontal="center" vertical="center" wrapText="1"/>
    </xf>
    <xf numFmtId="172" fontId="6" fillId="2" borderId="9" xfId="0" applyNumberFormat="1" applyFont="1" applyFill="1" applyBorder="1" applyAlignment="1">
      <alignment horizontal="center" vertical="center" wrapText="1"/>
    </xf>
    <xf numFmtId="172" fontId="6" fillId="2" borderId="26" xfId="0" applyNumberFormat="1" applyFont="1" applyFill="1" applyBorder="1" applyAlignment="1">
      <alignment horizontal="center" vertical="center" wrapText="1"/>
    </xf>
    <xf numFmtId="172" fontId="6" fillId="2" borderId="25" xfId="0" applyNumberFormat="1" applyFont="1" applyFill="1" applyBorder="1" applyAlignment="1">
      <alignment horizontal="center" vertical="center" wrapText="1"/>
    </xf>
    <xf numFmtId="172" fontId="6" fillId="2" borderId="2" xfId="0" applyNumberFormat="1" applyFont="1" applyFill="1" applyBorder="1" applyAlignment="1">
      <alignment horizontal="center" vertical="center" wrapText="1"/>
    </xf>
    <xf numFmtId="172" fontId="6" fillId="2" borderId="4" xfId="0" applyNumberFormat="1" applyFont="1" applyFill="1" applyBorder="1" applyAlignment="1">
      <alignment horizontal="center" vertical="center" wrapText="1"/>
    </xf>
    <xf numFmtId="172" fontId="6" fillId="2" borderId="75" xfId="0" applyNumberFormat="1" applyFont="1" applyFill="1" applyBorder="1" applyAlignment="1">
      <alignment horizontal="center" vertical="center" wrapText="1"/>
    </xf>
    <xf numFmtId="172" fontId="6" fillId="2" borderId="76" xfId="0" applyNumberFormat="1" applyFont="1" applyFill="1" applyBorder="1" applyAlignment="1">
      <alignment horizontal="center" vertical="center" wrapText="1"/>
    </xf>
    <xf numFmtId="172" fontId="6" fillId="2" borderId="77" xfId="0" applyNumberFormat="1" applyFont="1" applyFill="1" applyBorder="1" applyAlignment="1">
      <alignment horizontal="center" vertical="center" wrapText="1"/>
    </xf>
    <xf numFmtId="172" fontId="6" fillId="2" borderId="54" xfId="0" applyNumberFormat="1" applyFont="1" applyFill="1" applyBorder="1" applyAlignment="1">
      <alignment horizontal="center" vertical="center" wrapText="1"/>
    </xf>
    <xf numFmtId="172" fontId="6" fillId="2" borderId="34" xfId="0" applyNumberFormat="1" applyFont="1" applyFill="1" applyBorder="1" applyAlignment="1">
      <alignment horizontal="center" vertical="center" wrapText="1"/>
    </xf>
    <xf numFmtId="172" fontId="6" fillId="2" borderId="51" xfId="0" applyNumberFormat="1" applyFont="1" applyFill="1" applyBorder="1" applyAlignment="1">
      <alignment horizontal="center" vertical="center" wrapText="1"/>
    </xf>
    <xf numFmtId="172" fontId="6" fillId="2" borderId="15" xfId="0" applyNumberFormat="1" applyFont="1" applyFill="1" applyBorder="1" applyAlignment="1">
      <alignment horizontal="center" vertical="center" wrapText="1"/>
    </xf>
    <xf numFmtId="0" fontId="6" fillId="3" borderId="30" xfId="0" applyNumberFormat="1" applyFont="1" applyFill="1" applyBorder="1" applyAlignment="1">
      <alignment horizontal="center" vertical="top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172" fontId="6" fillId="0" borderId="28" xfId="0" applyNumberFormat="1" applyFont="1" applyFill="1" applyBorder="1" applyAlignment="1">
      <alignment horizontal="center" vertical="top" wrapText="1"/>
    </xf>
    <xf numFmtId="172" fontId="6" fillId="0" borderId="1" xfId="0" applyNumberFormat="1" applyFont="1" applyFill="1" applyBorder="1" applyAlignment="1">
      <alignment horizontal="center" vertical="top" wrapText="1"/>
    </xf>
    <xf numFmtId="0" fontId="1" fillId="2" borderId="15" xfId="0" applyFont="1" applyFill="1" applyBorder="1" applyAlignment="1">
      <alignment horizontal="right" vertical="center"/>
    </xf>
    <xf numFmtId="0" fontId="6" fillId="0" borderId="25" xfId="0" applyFont="1" applyBorder="1" applyAlignment="1">
      <alignment horizontal="center" vertical="top"/>
    </xf>
    <xf numFmtId="49" fontId="1" fillId="6" borderId="108" xfId="0" applyNumberFormat="1" applyFont="1" applyFill="1" applyBorder="1" applyAlignment="1">
      <alignment horizontal="right" vertical="top"/>
    </xf>
    <xf numFmtId="49" fontId="6" fillId="6" borderId="109" xfId="0" applyNumberFormat="1" applyFont="1" applyFill="1" applyBorder="1" applyAlignment="1">
      <alignment horizontal="right" vertical="top"/>
    </xf>
    <xf numFmtId="49" fontId="1" fillId="6" borderId="109" xfId="0" applyNumberFormat="1" applyFont="1" applyFill="1" applyBorder="1" applyAlignment="1">
      <alignment horizontal="right" vertical="top"/>
    </xf>
    <xf numFmtId="172" fontId="6" fillId="0" borderId="11" xfId="0" applyNumberFormat="1" applyFont="1" applyFill="1" applyBorder="1" applyAlignment="1">
      <alignment horizontal="center" vertical="center" wrapText="1"/>
    </xf>
    <xf numFmtId="0" fontId="6" fillId="3" borderId="34" xfId="0" applyFont="1" applyFill="1" applyBorder="1" applyAlignment="1">
      <alignment horizontal="center" vertical="top" wrapText="1"/>
    </xf>
    <xf numFmtId="0" fontId="6" fillId="3" borderId="56" xfId="0" applyFont="1" applyFill="1" applyBorder="1" applyAlignment="1">
      <alignment horizontal="center" vertical="top" wrapText="1"/>
    </xf>
    <xf numFmtId="0" fontId="1" fillId="2" borderId="35" xfId="0" applyFont="1" applyFill="1" applyBorder="1" applyAlignment="1">
      <alignment horizontal="center" vertical="top"/>
    </xf>
    <xf numFmtId="0" fontId="6" fillId="3" borderId="55" xfId="0" applyFont="1" applyFill="1" applyBorder="1" applyAlignment="1">
      <alignment horizontal="center" vertical="top" wrapText="1"/>
    </xf>
    <xf numFmtId="0" fontId="1" fillId="3" borderId="56" xfId="0" applyFont="1" applyFill="1" applyBorder="1" applyAlignment="1">
      <alignment horizontal="center" vertical="top" wrapText="1"/>
    </xf>
    <xf numFmtId="0" fontId="1" fillId="2" borderId="35" xfId="0" applyFont="1" applyFill="1" applyBorder="1" applyAlignment="1">
      <alignment horizontal="center" vertical="top"/>
    </xf>
    <xf numFmtId="0" fontId="6" fillId="0" borderId="60" xfId="0" applyFont="1" applyBorder="1" applyAlignment="1">
      <alignment horizontal="center" vertical="top"/>
    </xf>
    <xf numFmtId="0" fontId="6" fillId="0" borderId="55" xfId="0" applyFont="1" applyBorder="1" applyAlignment="1">
      <alignment horizontal="center" vertical="top"/>
    </xf>
    <xf numFmtId="0" fontId="6" fillId="0" borderId="56" xfId="0" applyFont="1" applyBorder="1" applyAlignment="1">
      <alignment horizontal="center" vertical="top"/>
    </xf>
    <xf numFmtId="0" fontId="1" fillId="2" borderId="57" xfId="0" applyFont="1" applyFill="1" applyBorder="1" applyAlignment="1">
      <alignment horizontal="center" vertical="top"/>
    </xf>
    <xf numFmtId="0" fontId="1" fillId="2" borderId="63" xfId="0" applyFont="1" applyFill="1" applyBorder="1" applyAlignment="1">
      <alignment horizontal="center" vertical="top"/>
    </xf>
    <xf numFmtId="172" fontId="1" fillId="5" borderId="108" xfId="0" applyNumberFormat="1" applyFont="1" applyFill="1" applyBorder="1" applyAlignment="1">
      <alignment horizontal="center" vertical="top"/>
    </xf>
    <xf numFmtId="172" fontId="1" fillId="5" borderId="110" xfId="0" applyNumberFormat="1" applyFont="1" applyFill="1" applyBorder="1" applyAlignment="1">
      <alignment horizontal="center" vertical="top"/>
    </xf>
    <xf numFmtId="172" fontId="6" fillId="0" borderId="100" xfId="0" applyNumberFormat="1" applyFont="1" applyFill="1" applyBorder="1" applyAlignment="1">
      <alignment horizontal="center" vertical="top" wrapText="1"/>
    </xf>
    <xf numFmtId="172" fontId="6" fillId="0" borderId="103" xfId="0" applyNumberFormat="1" applyFont="1" applyFill="1" applyBorder="1" applyAlignment="1">
      <alignment horizontal="center" vertical="top" wrapText="1"/>
    </xf>
    <xf numFmtId="172" fontId="6" fillId="0" borderId="20" xfId="0" applyNumberFormat="1" applyFont="1" applyFill="1" applyBorder="1" applyAlignment="1">
      <alignment horizontal="center" vertical="top" wrapText="1"/>
    </xf>
    <xf numFmtId="0" fontId="1" fillId="2" borderId="33" xfId="0" applyFont="1" applyFill="1" applyBorder="1" applyAlignment="1">
      <alignment horizontal="right" vertical="center"/>
    </xf>
    <xf numFmtId="0" fontId="6" fillId="0" borderId="28" xfId="0" applyFont="1" applyFill="1" applyBorder="1" applyAlignment="1">
      <alignment horizontal="center" vertical="top" wrapText="1"/>
    </xf>
    <xf numFmtId="0" fontId="6" fillId="3" borderId="11" xfId="0" applyFont="1" applyFill="1" applyBorder="1" applyAlignment="1">
      <alignment horizontal="center" vertical="top" wrapText="1"/>
    </xf>
    <xf numFmtId="0" fontId="1" fillId="2" borderId="15" xfId="0" applyFont="1" applyFill="1" applyBorder="1" applyAlignment="1">
      <alignment horizontal="right" vertical="top"/>
    </xf>
    <xf numFmtId="0" fontId="6" fillId="0" borderId="26" xfId="0" applyFont="1" applyFill="1" applyBorder="1" applyAlignment="1">
      <alignment horizontal="left" vertical="top"/>
    </xf>
    <xf numFmtId="172" fontId="6" fillId="0" borderId="111" xfId="0" applyNumberFormat="1" applyFont="1" applyFill="1" applyBorder="1" applyAlignment="1">
      <alignment horizontal="center" vertical="top" wrapText="1"/>
    </xf>
    <xf numFmtId="172" fontId="6" fillId="0" borderId="18" xfId="0" applyNumberFormat="1" applyFont="1" applyFill="1" applyBorder="1" applyAlignment="1">
      <alignment horizontal="center" vertical="center" wrapText="1"/>
    </xf>
    <xf numFmtId="172" fontId="6" fillId="0" borderId="17" xfId="0" applyNumberFormat="1" applyFont="1" applyFill="1" applyBorder="1" applyAlignment="1">
      <alignment horizontal="center" vertical="center" wrapText="1"/>
    </xf>
    <xf numFmtId="172" fontId="6" fillId="0" borderId="112" xfId="0" applyNumberFormat="1" applyFont="1" applyFill="1" applyBorder="1" applyAlignment="1">
      <alignment horizontal="center" vertical="center" wrapText="1"/>
    </xf>
    <xf numFmtId="172" fontId="6" fillId="0" borderId="113" xfId="0" applyNumberFormat="1" applyFont="1" applyFill="1" applyBorder="1" applyAlignment="1">
      <alignment horizontal="center" vertical="center" wrapText="1"/>
    </xf>
    <xf numFmtId="172" fontId="6" fillId="2" borderId="18" xfId="0" applyNumberFormat="1" applyFont="1" applyFill="1" applyBorder="1" applyAlignment="1">
      <alignment horizontal="center" vertical="center" wrapText="1"/>
    </xf>
    <xf numFmtId="172" fontId="6" fillId="2" borderId="17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left" vertical="top" wrapText="1"/>
    </xf>
    <xf numFmtId="1" fontId="6" fillId="3" borderId="47" xfId="0" applyNumberFormat="1" applyFont="1" applyFill="1" applyBorder="1" applyAlignment="1">
      <alignment horizontal="center" vertical="top" wrapText="1"/>
    </xf>
    <xf numFmtId="1" fontId="6" fillId="3" borderId="21" xfId="0" applyNumberFormat="1" applyFont="1" applyFill="1" applyBorder="1" applyAlignment="1">
      <alignment horizontal="center" vertical="top" wrapText="1"/>
    </xf>
    <xf numFmtId="0" fontId="6" fillId="3" borderId="21" xfId="0" applyNumberFormat="1" applyFont="1" applyFill="1" applyBorder="1" applyAlignment="1">
      <alignment horizontal="center" vertical="top" wrapText="1"/>
    </xf>
    <xf numFmtId="172" fontId="6" fillId="2" borderId="23" xfId="0" applyNumberFormat="1" applyFont="1" applyFill="1" applyBorder="1" applyAlignment="1">
      <alignment horizontal="center" vertical="top"/>
    </xf>
    <xf numFmtId="172" fontId="1" fillId="2" borderId="23" xfId="0" applyNumberFormat="1" applyFont="1" applyFill="1" applyBorder="1" applyAlignment="1">
      <alignment horizontal="center" vertical="top"/>
    </xf>
    <xf numFmtId="0" fontId="6" fillId="0" borderId="23" xfId="0" applyFont="1" applyBorder="1" applyAlignment="1">
      <alignment horizontal="center" vertical="top"/>
    </xf>
    <xf numFmtId="0" fontId="6" fillId="0" borderId="25" xfId="0" applyFont="1" applyBorder="1" applyAlignment="1">
      <alignment vertical="top"/>
    </xf>
    <xf numFmtId="0" fontId="22" fillId="0" borderId="0" xfId="0" applyFont="1" applyAlignment="1">
      <alignment vertical="top"/>
    </xf>
    <xf numFmtId="172" fontId="1" fillId="3" borderId="106" xfId="0" applyNumberFormat="1" applyFont="1" applyFill="1" applyBorder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172" fontId="1" fillId="2" borderId="99" xfId="0" applyNumberFormat="1" applyFont="1" applyFill="1" applyBorder="1" applyAlignment="1">
      <alignment horizontal="center" vertical="top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/>
    </xf>
    <xf numFmtId="172" fontId="6" fillId="0" borderId="43" xfId="0" applyNumberFormat="1" applyFont="1" applyFill="1" applyBorder="1" applyAlignment="1">
      <alignment horizontal="center" vertical="top"/>
    </xf>
    <xf numFmtId="172" fontId="1" fillId="0" borderId="114" xfId="0" applyNumberFormat="1" applyFont="1" applyFill="1" applyBorder="1" applyAlignment="1">
      <alignment horizontal="center" vertical="top"/>
    </xf>
    <xf numFmtId="172" fontId="6" fillId="2" borderId="16" xfId="0" applyNumberFormat="1" applyFont="1" applyFill="1" applyBorder="1" applyAlignment="1">
      <alignment horizontal="center" vertical="top"/>
    </xf>
    <xf numFmtId="172" fontId="1" fillId="2" borderId="16" xfId="0" applyNumberFormat="1" applyFont="1" applyFill="1" applyBorder="1" applyAlignment="1">
      <alignment horizontal="center" vertical="top"/>
    </xf>
    <xf numFmtId="172" fontId="1" fillId="0" borderId="43" xfId="0" applyNumberFormat="1" applyFont="1" applyFill="1" applyBorder="1" applyAlignment="1">
      <alignment horizontal="center" vertical="top"/>
    </xf>
    <xf numFmtId="172" fontId="1" fillId="0" borderId="23" xfId="0" applyNumberFormat="1" applyFont="1" applyFill="1" applyBorder="1" applyAlignment="1">
      <alignment horizontal="center" vertical="top"/>
    </xf>
    <xf numFmtId="172" fontId="1" fillId="0" borderId="105" xfId="0" applyNumberFormat="1" applyFont="1" applyFill="1" applyBorder="1" applyAlignment="1">
      <alignment horizontal="center" vertical="top"/>
    </xf>
    <xf numFmtId="172" fontId="6" fillId="0" borderId="23" xfId="0" applyNumberFormat="1" applyFont="1" applyFill="1" applyBorder="1" applyAlignment="1">
      <alignment horizontal="center" vertical="top"/>
    </xf>
    <xf numFmtId="0" fontId="6" fillId="0" borderId="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27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center" wrapText="1"/>
    </xf>
    <xf numFmtId="172" fontId="6" fillId="3" borderId="28" xfId="0" applyNumberFormat="1" applyFont="1" applyFill="1" applyBorder="1" applyAlignment="1">
      <alignment horizontal="center" vertical="top" wrapText="1"/>
    </xf>
    <xf numFmtId="172" fontId="6" fillId="3" borderId="103" xfId="0" applyNumberFormat="1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6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3" borderId="61" xfId="0" applyFont="1" applyFill="1" applyBorder="1" applyAlignment="1">
      <alignment horizontal="center" vertical="top" wrapText="1"/>
    </xf>
    <xf numFmtId="0" fontId="1" fillId="2" borderId="59" xfId="0" applyFont="1" applyFill="1" applyBorder="1" applyAlignment="1">
      <alignment horizontal="right" vertical="top"/>
    </xf>
    <xf numFmtId="172" fontId="6" fillId="0" borderId="27" xfId="0" applyNumberFormat="1" applyFont="1" applyFill="1" applyBorder="1" applyAlignment="1">
      <alignment horizontal="center" vertical="top"/>
    </xf>
    <xf numFmtId="172" fontId="6" fillId="0" borderId="53" xfId="0" applyNumberFormat="1" applyFont="1" applyFill="1" applyBorder="1" applyAlignment="1">
      <alignment horizontal="center" vertical="top"/>
    </xf>
    <xf numFmtId="172" fontId="1" fillId="3" borderId="8" xfId="0" applyNumberFormat="1" applyFont="1" applyFill="1" applyBorder="1" applyAlignment="1">
      <alignment horizontal="center" vertical="top"/>
    </xf>
    <xf numFmtId="172" fontId="1" fillId="0" borderId="26" xfId="0" applyNumberFormat="1" applyFont="1" applyFill="1" applyBorder="1" applyAlignment="1">
      <alignment horizontal="center" vertical="top"/>
    </xf>
    <xf numFmtId="172" fontId="1" fillId="0" borderId="25" xfId="0" applyNumberFormat="1" applyFont="1" applyFill="1" applyBorder="1" applyAlignment="1">
      <alignment horizontal="center" vertical="top"/>
    </xf>
    <xf numFmtId="172" fontId="1" fillId="0" borderId="48" xfId="0" applyNumberFormat="1" applyFont="1" applyFill="1" applyBorder="1" applyAlignment="1">
      <alignment horizontal="center" vertical="top"/>
    </xf>
    <xf numFmtId="172" fontId="1" fillId="0" borderId="101" xfId="0" applyNumberFormat="1" applyFont="1" applyFill="1" applyBorder="1" applyAlignment="1">
      <alignment horizontal="center" vertical="top"/>
    </xf>
    <xf numFmtId="172" fontId="6" fillId="3" borderId="4" xfId="0" applyNumberFormat="1" applyFont="1" applyFill="1" applyBorder="1" applyAlignment="1">
      <alignment horizontal="center" vertical="top"/>
    </xf>
    <xf numFmtId="172" fontId="1" fillId="5" borderId="36" xfId="0" applyNumberFormat="1" applyFont="1" applyFill="1" applyBorder="1" applyAlignment="1">
      <alignment horizontal="center" vertical="top"/>
    </xf>
    <xf numFmtId="172" fontId="1" fillId="5" borderId="40" xfId="0" applyNumberFormat="1" applyFont="1" applyFill="1" applyBorder="1" applyAlignment="1">
      <alignment horizontal="center" vertical="top"/>
    </xf>
    <xf numFmtId="172" fontId="1" fillId="5" borderId="24" xfId="0" applyNumberFormat="1" applyFont="1" applyFill="1" applyBorder="1" applyAlignment="1">
      <alignment horizontal="center" vertical="top"/>
    </xf>
    <xf numFmtId="172" fontId="1" fillId="5" borderId="37" xfId="0" applyNumberFormat="1" applyFont="1" applyFill="1" applyBorder="1" applyAlignment="1">
      <alignment horizontal="center" vertical="top"/>
    </xf>
    <xf numFmtId="172" fontId="1" fillId="5" borderId="98" xfId="0" applyNumberFormat="1" applyFont="1" applyFill="1" applyBorder="1" applyAlignment="1">
      <alignment horizontal="center" vertical="top"/>
    </xf>
    <xf numFmtId="172" fontId="1" fillId="4" borderId="38" xfId="0" applyNumberFormat="1" applyFont="1" applyFill="1" applyBorder="1" applyAlignment="1">
      <alignment horizontal="center" vertical="top"/>
    </xf>
    <xf numFmtId="172" fontId="1" fillId="6" borderId="108" xfId="0" applyNumberFormat="1" applyFont="1" applyFill="1" applyBorder="1" applyAlignment="1">
      <alignment horizontal="center" vertical="top"/>
    </xf>
    <xf numFmtId="172" fontId="1" fillId="6" borderId="115" xfId="0" applyNumberFormat="1" applyFont="1" applyFill="1" applyBorder="1" applyAlignment="1">
      <alignment horizontal="center" vertical="top"/>
    </xf>
    <xf numFmtId="172" fontId="1" fillId="4" borderId="39" xfId="0" applyNumberFormat="1" applyFont="1" applyFill="1" applyBorder="1" applyAlignment="1">
      <alignment horizontal="center" vertical="top"/>
    </xf>
    <xf numFmtId="172" fontId="1" fillId="6" borderId="72" xfId="0" applyNumberFormat="1" applyFont="1" applyFill="1" applyBorder="1" applyAlignment="1">
      <alignment horizontal="center" vertical="top"/>
    </xf>
    <xf numFmtId="172" fontId="1" fillId="6" borderId="71" xfId="0" applyNumberFormat="1" applyFont="1" applyFill="1" applyBorder="1" applyAlignment="1">
      <alignment horizontal="center" vertical="top"/>
    </xf>
    <xf numFmtId="172" fontId="1" fillId="6" borderId="116" xfId="0" applyNumberFormat="1" applyFont="1" applyFill="1" applyBorder="1" applyAlignment="1">
      <alignment horizontal="center" vertical="top"/>
    </xf>
    <xf numFmtId="172" fontId="1" fillId="4" borderId="37" xfId="0" applyNumberFormat="1" applyFont="1" applyFill="1" applyBorder="1" applyAlignment="1">
      <alignment horizontal="center" vertical="top"/>
    </xf>
    <xf numFmtId="172" fontId="1" fillId="6" borderId="117" xfId="0" applyNumberFormat="1" applyFont="1" applyFill="1" applyBorder="1" applyAlignment="1">
      <alignment horizontal="center" vertical="top"/>
    </xf>
    <xf numFmtId="172" fontId="1" fillId="2" borderId="44" xfId="0" applyNumberFormat="1" applyFont="1" applyFill="1" applyBorder="1" applyAlignment="1">
      <alignment horizontal="center" vertical="center" wrapText="1"/>
    </xf>
    <xf numFmtId="172" fontId="1" fillId="2" borderId="99" xfId="0" applyNumberFormat="1" applyFont="1" applyFill="1" applyBorder="1" applyAlignment="1">
      <alignment horizontal="center" vertical="center" wrapText="1"/>
    </xf>
    <xf numFmtId="172" fontId="1" fillId="2" borderId="35" xfId="0" applyNumberFormat="1" applyFont="1" applyFill="1" applyBorder="1" applyAlignment="1">
      <alignment horizontal="center" vertical="center" wrapText="1"/>
    </xf>
    <xf numFmtId="172" fontId="6" fillId="3" borderId="32" xfId="0" applyNumberFormat="1" applyFont="1" applyFill="1" applyBorder="1" applyAlignment="1">
      <alignment horizontal="left" vertical="top" wrapText="1"/>
    </xf>
    <xf numFmtId="0" fontId="9" fillId="0" borderId="5" xfId="0" applyFont="1" applyBorder="1" applyAlignment="1">
      <alignment vertical="top" wrapText="1"/>
    </xf>
    <xf numFmtId="1" fontId="6" fillId="3" borderId="5" xfId="0" applyNumberFormat="1" applyFont="1" applyFill="1" applyBorder="1" applyAlignment="1">
      <alignment horizontal="center" vertical="top" wrapText="1"/>
    </xf>
    <xf numFmtId="1" fontId="6" fillId="3" borderId="14" xfId="0" applyNumberFormat="1" applyFont="1" applyFill="1" applyBorder="1" applyAlignment="1">
      <alignment horizontal="center" vertical="center" wrapText="1"/>
    </xf>
    <xf numFmtId="49" fontId="1" fillId="4" borderId="57" xfId="0" applyNumberFormat="1" applyFont="1" applyFill="1" applyBorder="1" applyAlignment="1">
      <alignment horizontal="center" vertical="top"/>
    </xf>
    <xf numFmtId="49" fontId="1" fillId="4" borderId="118" xfId="0" applyNumberFormat="1" applyFont="1" applyFill="1" applyBorder="1" applyAlignment="1">
      <alignment horizontal="center" vertical="top"/>
    </xf>
    <xf numFmtId="49" fontId="6" fillId="4" borderId="119" xfId="0" applyNumberFormat="1" applyFont="1" applyFill="1" applyBorder="1" applyAlignment="1">
      <alignment horizontal="center" vertical="top"/>
    </xf>
    <xf numFmtId="172" fontId="1" fillId="4" borderId="118" xfId="0" applyNumberFormat="1" applyFont="1" applyFill="1" applyBorder="1" applyAlignment="1">
      <alignment horizontal="center" vertical="top"/>
    </xf>
    <xf numFmtId="172" fontId="1" fillId="4" borderId="120" xfId="0" applyNumberFormat="1" applyFont="1" applyFill="1" applyBorder="1" applyAlignment="1">
      <alignment horizontal="center" vertical="top"/>
    </xf>
    <xf numFmtId="172" fontId="1" fillId="4" borderId="119" xfId="0" applyNumberFormat="1" applyFont="1" applyFill="1" applyBorder="1" applyAlignment="1">
      <alignment horizontal="center" vertical="top"/>
    </xf>
    <xf numFmtId="172" fontId="1" fillId="0" borderId="23" xfId="0" applyNumberFormat="1" applyFont="1" applyBorder="1" applyAlignment="1">
      <alignment horizontal="center" vertical="center" wrapText="1"/>
    </xf>
    <xf numFmtId="172" fontId="6" fillId="2" borderId="26" xfId="0" applyNumberFormat="1" applyFont="1" applyFill="1" applyBorder="1" applyAlignment="1">
      <alignment horizontal="center" vertical="top"/>
    </xf>
    <xf numFmtId="172" fontId="1" fillId="2" borderId="25" xfId="0" applyNumberFormat="1" applyFont="1" applyFill="1" applyBorder="1" applyAlignment="1">
      <alignment horizontal="center" vertical="top"/>
    </xf>
    <xf numFmtId="172" fontId="6" fillId="2" borderId="18" xfId="0" applyNumberFormat="1" applyFont="1" applyFill="1" applyBorder="1" applyAlignment="1">
      <alignment horizontal="center" vertical="top"/>
    </xf>
    <xf numFmtId="172" fontId="1" fillId="2" borderId="17" xfId="0" applyNumberFormat="1" applyFont="1" applyFill="1" applyBorder="1" applyAlignment="1">
      <alignment horizontal="center" vertical="top"/>
    </xf>
    <xf numFmtId="172" fontId="1" fillId="4" borderId="121" xfId="0" applyNumberFormat="1" applyFont="1" applyFill="1" applyBorder="1" applyAlignment="1">
      <alignment horizontal="center" vertical="top"/>
    </xf>
    <xf numFmtId="172" fontId="1" fillId="5" borderId="71" xfId="0" applyNumberFormat="1" applyFont="1" applyFill="1" applyBorder="1" applyAlignment="1">
      <alignment horizontal="center" vertical="top"/>
    </xf>
    <xf numFmtId="172" fontId="1" fillId="5" borderId="117" xfId="0" applyNumberFormat="1" applyFont="1" applyFill="1" applyBorder="1" applyAlignment="1">
      <alignment horizontal="center" vertical="top"/>
    </xf>
    <xf numFmtId="172" fontId="1" fillId="4" borderId="122" xfId="0" applyNumberFormat="1" applyFont="1" applyFill="1" applyBorder="1" applyAlignment="1">
      <alignment horizontal="center" vertical="top"/>
    </xf>
    <xf numFmtId="172" fontId="1" fillId="5" borderId="116" xfId="0" applyNumberFormat="1" applyFont="1" applyFill="1" applyBorder="1" applyAlignment="1">
      <alignment horizontal="center" vertical="top"/>
    </xf>
    <xf numFmtId="0" fontId="4" fillId="0" borderId="114" xfId="0" applyFont="1" applyFill="1" applyBorder="1" applyAlignment="1">
      <alignment horizontal="left" vertical="top" wrapText="1"/>
    </xf>
    <xf numFmtId="49" fontId="6" fillId="0" borderId="60" xfId="0" applyNumberFormat="1" applyFont="1" applyBorder="1" applyAlignment="1">
      <alignment horizontal="center" vertical="top" wrapText="1"/>
    </xf>
    <xf numFmtId="49" fontId="1" fillId="5" borderId="43" xfId="0" applyNumberFormat="1" applyFont="1" applyFill="1" applyBorder="1" applyAlignment="1">
      <alignment horizontal="center" vertical="top"/>
    </xf>
    <xf numFmtId="49" fontId="1" fillId="0" borderId="21" xfId="0" applyNumberFormat="1" applyFont="1" applyBorder="1" applyAlignment="1">
      <alignment horizontal="center" vertical="top"/>
    </xf>
    <xf numFmtId="49" fontId="1" fillId="0" borderId="43" xfId="0" applyNumberFormat="1" applyFont="1" applyBorder="1" applyAlignment="1">
      <alignment horizontal="center" vertical="top"/>
    </xf>
    <xf numFmtId="0" fontId="4" fillId="0" borderId="123" xfId="0" applyFont="1" applyFill="1" applyBorder="1" applyAlignment="1">
      <alignment horizontal="left" vertical="top" wrapText="1"/>
    </xf>
    <xf numFmtId="49" fontId="1" fillId="5" borderId="21" xfId="0" applyNumberFormat="1" applyFont="1" applyFill="1" applyBorder="1" applyAlignment="1">
      <alignment horizontal="center" vertical="top"/>
    </xf>
    <xf numFmtId="49" fontId="6" fillId="0" borderId="33" xfId="0" applyNumberFormat="1" applyFont="1" applyBorder="1" applyAlignment="1">
      <alignment horizontal="center" vertical="top"/>
    </xf>
    <xf numFmtId="49" fontId="1" fillId="4" borderId="22" xfId="0" applyNumberFormat="1" applyFont="1" applyFill="1" applyBorder="1" applyAlignment="1">
      <alignment horizontal="center" vertical="top"/>
    </xf>
    <xf numFmtId="49" fontId="1" fillId="4" borderId="48" xfId="0" applyNumberFormat="1" applyFont="1" applyFill="1" applyBorder="1" applyAlignment="1">
      <alignment horizontal="center" vertical="top"/>
    </xf>
    <xf numFmtId="49" fontId="6" fillId="0" borderId="31" xfId="0" applyNumberFormat="1" applyFont="1" applyBorder="1" applyAlignment="1">
      <alignment horizontal="center" vertical="top"/>
    </xf>
    <xf numFmtId="49" fontId="10" fillId="0" borderId="67" xfId="0" applyNumberFormat="1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center" vertical="top"/>
    </xf>
    <xf numFmtId="49" fontId="6" fillId="0" borderId="100" xfId="0" applyNumberFormat="1" applyFont="1" applyBorder="1" applyAlignment="1">
      <alignment horizontal="center" vertical="top"/>
    </xf>
    <xf numFmtId="49" fontId="6" fillId="0" borderId="103" xfId="0" applyNumberFormat="1" applyFont="1" applyBorder="1" applyAlignment="1">
      <alignment horizontal="center" vertical="top"/>
    </xf>
    <xf numFmtId="49" fontId="6" fillId="0" borderId="101" xfId="0" applyNumberFormat="1" applyFont="1" applyBorder="1" applyAlignment="1">
      <alignment horizontal="center" vertical="top"/>
    </xf>
    <xf numFmtId="172" fontId="6" fillId="2" borderId="21" xfId="0" applyNumberFormat="1" applyFont="1" applyFill="1" applyBorder="1" applyAlignment="1">
      <alignment horizontal="center" vertical="top"/>
    </xf>
    <xf numFmtId="172" fontId="6" fillId="0" borderId="22" xfId="0" applyNumberFormat="1" applyFont="1" applyFill="1" applyBorder="1" applyAlignment="1">
      <alignment horizontal="center" vertical="top"/>
    </xf>
    <xf numFmtId="172" fontId="6" fillId="0" borderId="21" xfId="0" applyNumberFormat="1" applyFont="1" applyFill="1" applyBorder="1" applyAlignment="1">
      <alignment horizontal="center" vertical="top"/>
    </xf>
    <xf numFmtId="172" fontId="6" fillId="0" borderId="47" xfId="0" applyNumberFormat="1" applyFont="1" applyFill="1" applyBorder="1" applyAlignment="1">
      <alignment horizontal="center" vertical="top"/>
    </xf>
    <xf numFmtId="0" fontId="2" fillId="3" borderId="124" xfId="0" applyFont="1" applyFill="1" applyBorder="1" applyAlignment="1">
      <alignment horizontal="center" vertical="center" wrapText="1"/>
    </xf>
    <xf numFmtId="0" fontId="2" fillId="3" borderId="91" xfId="0" applyFont="1" applyFill="1" applyBorder="1" applyAlignment="1">
      <alignment horizontal="center" vertical="center" wrapText="1"/>
    </xf>
    <xf numFmtId="0" fontId="2" fillId="3" borderId="125" xfId="0" applyFont="1" applyFill="1" applyBorder="1" applyAlignment="1">
      <alignment horizontal="center" vertical="center" wrapText="1"/>
    </xf>
    <xf numFmtId="0" fontId="4" fillId="0" borderId="126" xfId="0" applyFont="1" applyFill="1" applyBorder="1" applyAlignment="1">
      <alignment horizontal="left" vertical="top" wrapText="1"/>
    </xf>
    <xf numFmtId="0" fontId="0" fillId="0" borderId="126" xfId="0" applyBorder="1" applyAlignment="1">
      <alignment/>
    </xf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3" borderId="127" xfId="0" applyFont="1" applyFill="1" applyBorder="1" applyAlignment="1">
      <alignment horizontal="center" vertical="center" wrapText="1"/>
    </xf>
    <xf numFmtId="0" fontId="2" fillId="3" borderId="77" xfId="0" applyFont="1" applyFill="1" applyBorder="1" applyAlignment="1">
      <alignment horizontal="center" vertical="center" wrapText="1"/>
    </xf>
    <xf numFmtId="0" fontId="2" fillId="3" borderId="83" xfId="0" applyFont="1" applyFill="1" applyBorder="1" applyAlignment="1">
      <alignment horizontal="center" vertical="center" wrapText="1"/>
    </xf>
    <xf numFmtId="0" fontId="2" fillId="3" borderId="128" xfId="0" applyFont="1" applyFill="1" applyBorder="1" applyAlignment="1">
      <alignment horizontal="center" vertical="center" wrapText="1"/>
    </xf>
    <xf numFmtId="0" fontId="2" fillId="3" borderId="84" xfId="0" applyFont="1" applyFill="1" applyBorder="1" applyAlignment="1">
      <alignment horizontal="center" vertical="center" wrapText="1"/>
    </xf>
    <xf numFmtId="0" fontId="2" fillId="3" borderId="129" xfId="0" applyFont="1" applyFill="1" applyBorder="1" applyAlignment="1">
      <alignment horizontal="center" vertical="center" wrapText="1"/>
    </xf>
    <xf numFmtId="0" fontId="2" fillId="3" borderId="130" xfId="0" applyFont="1" applyFill="1" applyBorder="1" applyAlignment="1">
      <alignment horizontal="center" vertical="center" wrapText="1"/>
    </xf>
    <xf numFmtId="0" fontId="0" fillId="0" borderId="69" xfId="0" applyFont="1" applyBorder="1" applyAlignment="1">
      <alignment horizontal="center" vertical="center" wrapText="1"/>
    </xf>
    <xf numFmtId="0" fontId="0" fillId="0" borderId="131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top" wrapText="1"/>
    </xf>
    <xf numFmtId="0" fontId="6" fillId="0" borderId="29" xfId="0" applyFont="1" applyBorder="1" applyAlignment="1">
      <alignment vertical="top" wrapText="1"/>
    </xf>
    <xf numFmtId="0" fontId="1" fillId="0" borderId="21" xfId="0" applyFont="1" applyFill="1" applyBorder="1" applyAlignment="1">
      <alignment horizontal="center" vertical="center" textRotation="90" wrapText="1"/>
    </xf>
    <xf numFmtId="0" fontId="1" fillId="0" borderId="43" xfId="0" applyFont="1" applyFill="1" applyBorder="1" applyAlignment="1">
      <alignment horizontal="center" vertical="center" textRotation="90" wrapText="1"/>
    </xf>
    <xf numFmtId="0" fontId="1" fillId="0" borderId="30" xfId="0" applyFont="1" applyFill="1" applyBorder="1" applyAlignment="1">
      <alignment horizontal="center" vertical="center" textRotation="90" wrapText="1"/>
    </xf>
    <xf numFmtId="49" fontId="6" fillId="0" borderId="47" xfId="0" applyNumberFormat="1" applyFont="1" applyBorder="1" applyAlignment="1">
      <alignment horizontal="center" vertical="top"/>
    </xf>
    <xf numFmtId="49" fontId="6" fillId="0" borderId="61" xfId="0" applyNumberFormat="1" applyFont="1" applyBorder="1" applyAlignment="1">
      <alignment horizontal="center" vertical="top" wrapText="1"/>
    </xf>
    <xf numFmtId="49" fontId="6" fillId="0" borderId="107" xfId="0" applyNumberFormat="1" applyFont="1" applyBorder="1" applyAlignment="1">
      <alignment horizontal="center" vertical="top" wrapText="1"/>
    </xf>
    <xf numFmtId="49" fontId="6" fillId="0" borderId="59" xfId="0" applyNumberFormat="1" applyFont="1" applyBorder="1" applyAlignment="1">
      <alignment horizontal="center" vertical="top" wrapText="1"/>
    </xf>
    <xf numFmtId="49" fontId="6" fillId="0" borderId="105" xfId="0" applyNumberFormat="1" applyFont="1" applyBorder="1" applyAlignment="1">
      <alignment horizontal="center" vertical="top" wrapText="1"/>
    </xf>
    <xf numFmtId="49" fontId="6" fillId="0" borderId="106" xfId="0" applyNumberFormat="1" applyFont="1" applyBorder="1" applyAlignment="1">
      <alignment horizontal="center" vertical="top" wrapText="1"/>
    </xf>
    <xf numFmtId="49" fontId="6" fillId="0" borderId="104" xfId="0" applyNumberFormat="1" applyFont="1" applyBorder="1" applyAlignment="1">
      <alignment horizontal="center" vertical="top" wrapText="1"/>
    </xf>
    <xf numFmtId="49" fontId="6" fillId="0" borderId="99" xfId="0" applyNumberFormat="1" applyFont="1" applyBorder="1" applyAlignment="1">
      <alignment horizontal="center" vertical="top" wrapText="1"/>
    </xf>
    <xf numFmtId="172" fontId="1" fillId="0" borderId="21" xfId="0" applyNumberFormat="1" applyFont="1" applyBorder="1" applyAlignment="1">
      <alignment horizontal="center" vertical="center" textRotation="90" wrapText="1"/>
    </xf>
    <xf numFmtId="0" fontId="0" fillId="0" borderId="4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72" fontId="6" fillId="2" borderId="21" xfId="0" applyNumberFormat="1" applyFont="1" applyFill="1" applyBorder="1" applyAlignment="1">
      <alignment horizontal="center" vertical="top"/>
    </xf>
    <xf numFmtId="172" fontId="6" fillId="2" borderId="43" xfId="0" applyNumberFormat="1" applyFont="1" applyFill="1" applyBorder="1" applyAlignment="1">
      <alignment horizontal="center" vertical="top"/>
    </xf>
    <xf numFmtId="172" fontId="6" fillId="0" borderId="132" xfId="0" applyNumberFormat="1" applyFont="1" applyFill="1" applyBorder="1" applyAlignment="1">
      <alignment horizontal="center" vertical="top"/>
    </xf>
    <xf numFmtId="172" fontId="6" fillId="0" borderId="133" xfId="0" applyNumberFormat="1" applyFont="1" applyFill="1" applyBorder="1" applyAlignment="1">
      <alignment horizontal="center" vertical="top"/>
    </xf>
    <xf numFmtId="172" fontId="6" fillId="0" borderId="21" xfId="0" applyNumberFormat="1" applyFont="1" applyFill="1" applyBorder="1" applyAlignment="1">
      <alignment horizontal="center" vertical="top"/>
    </xf>
    <xf numFmtId="172" fontId="6" fillId="0" borderId="43" xfId="0" applyNumberFormat="1" applyFont="1" applyFill="1" applyBorder="1" applyAlignment="1">
      <alignment horizontal="center" vertical="top"/>
    </xf>
    <xf numFmtId="172" fontId="6" fillId="0" borderId="123" xfId="0" applyNumberFormat="1" applyFont="1" applyFill="1" applyBorder="1" applyAlignment="1">
      <alignment horizontal="center" vertical="top"/>
    </xf>
    <xf numFmtId="172" fontId="6" fillId="0" borderId="114" xfId="0" applyNumberFormat="1" applyFont="1" applyFill="1" applyBorder="1" applyAlignment="1">
      <alignment horizontal="center" vertical="top"/>
    </xf>
    <xf numFmtId="0" fontId="1" fillId="0" borderId="43" xfId="0" applyFont="1" applyBorder="1" applyAlignment="1">
      <alignment textRotation="90" wrapText="1"/>
    </xf>
    <xf numFmtId="0" fontId="1" fillId="0" borderId="30" xfId="0" applyFont="1" applyBorder="1" applyAlignment="1">
      <alignment textRotation="90" wrapText="1"/>
    </xf>
    <xf numFmtId="49" fontId="6" fillId="0" borderId="47" xfId="0" applyNumberFormat="1" applyFont="1" applyBorder="1" applyAlignment="1">
      <alignment horizontal="center" vertical="top" wrapText="1"/>
    </xf>
    <xf numFmtId="49" fontId="6" fillId="0" borderId="101" xfId="0" applyNumberFormat="1" applyFont="1" applyBorder="1" applyAlignment="1">
      <alignment horizontal="center" vertical="top" wrapText="1"/>
    </xf>
    <xf numFmtId="49" fontId="6" fillId="0" borderId="31" xfId="0" applyNumberFormat="1" applyFont="1" applyBorder="1" applyAlignment="1">
      <alignment horizontal="center" vertical="top" wrapText="1"/>
    </xf>
    <xf numFmtId="49" fontId="10" fillId="0" borderId="20" xfId="0" applyNumberFormat="1" applyFont="1" applyBorder="1" applyAlignment="1">
      <alignment horizontal="center" vertical="top"/>
    </xf>
    <xf numFmtId="49" fontId="10" fillId="0" borderId="1" xfId="0" applyNumberFormat="1" applyFont="1" applyBorder="1" applyAlignment="1">
      <alignment horizontal="center" vertical="top"/>
    </xf>
    <xf numFmtId="49" fontId="10" fillId="0" borderId="15" xfId="0" applyNumberFormat="1" applyFont="1" applyBorder="1" applyAlignment="1">
      <alignment horizontal="center" vertical="top"/>
    </xf>
    <xf numFmtId="49" fontId="1" fillId="4" borderId="22" xfId="0" applyNumberFormat="1" applyFont="1" applyFill="1" applyBorder="1" applyAlignment="1">
      <alignment horizontal="center" vertical="top" wrapText="1"/>
    </xf>
    <xf numFmtId="49" fontId="1" fillId="4" borderId="48" xfId="0" applyNumberFormat="1" applyFont="1" applyFill="1" applyBorder="1" applyAlignment="1">
      <alignment horizontal="center" vertical="top" wrapText="1"/>
    </xf>
    <xf numFmtId="49" fontId="1" fillId="4" borderId="32" xfId="0" applyNumberFormat="1" applyFont="1" applyFill="1" applyBorder="1" applyAlignment="1">
      <alignment horizontal="center" vertical="top" wrapText="1"/>
    </xf>
    <xf numFmtId="49" fontId="1" fillId="5" borderId="30" xfId="0" applyNumberFormat="1" applyFont="1" applyFill="1" applyBorder="1" applyAlignment="1">
      <alignment horizontal="center" vertical="top"/>
    </xf>
    <xf numFmtId="49" fontId="1" fillId="3" borderId="21" xfId="0" applyNumberFormat="1" applyFont="1" applyFill="1" applyBorder="1" applyAlignment="1">
      <alignment horizontal="center" vertical="top"/>
    </xf>
    <xf numFmtId="49" fontId="1" fillId="3" borderId="43" xfId="0" applyNumberFormat="1" applyFont="1" applyFill="1" applyBorder="1" applyAlignment="1">
      <alignment horizontal="center" vertical="top"/>
    </xf>
    <xf numFmtId="49" fontId="1" fillId="3" borderId="30" xfId="0" applyNumberFormat="1" applyFont="1" applyFill="1" applyBorder="1" applyAlignment="1">
      <alignment horizontal="center" vertical="top"/>
    </xf>
    <xf numFmtId="172" fontId="2" fillId="0" borderId="23" xfId="0" applyNumberFormat="1" applyFont="1" applyFill="1" applyBorder="1" applyAlignment="1">
      <alignment horizontal="left" vertical="top" wrapText="1"/>
    </xf>
    <xf numFmtId="172" fontId="2" fillId="0" borderId="3" xfId="0" applyNumberFormat="1" applyFont="1" applyFill="1" applyBorder="1" applyAlignment="1">
      <alignment horizontal="left" vertical="top" wrapText="1"/>
    </xf>
    <xf numFmtId="172" fontId="2" fillId="0" borderId="5" xfId="0" applyNumberFormat="1" applyFont="1" applyFill="1" applyBorder="1" applyAlignment="1">
      <alignment horizontal="left" vertical="top" wrapText="1"/>
    </xf>
    <xf numFmtId="0" fontId="1" fillId="0" borderId="23" xfId="0" applyFont="1" applyBorder="1" applyAlignment="1">
      <alignment horizontal="center" vertical="top" textRotation="90"/>
    </xf>
    <xf numFmtId="0" fontId="1" fillId="0" borderId="3" xfId="0" applyFont="1" applyBorder="1" applyAlignment="1">
      <alignment horizontal="center" vertical="top" textRotation="90"/>
    </xf>
    <xf numFmtId="0" fontId="1" fillId="0" borderId="5" xfId="0" applyFont="1" applyBorder="1" applyAlignment="1">
      <alignment horizontal="center" vertical="top" textRotation="90"/>
    </xf>
    <xf numFmtId="172" fontId="6" fillId="2" borderId="123" xfId="0" applyNumberFormat="1" applyFont="1" applyFill="1" applyBorder="1" applyAlignment="1">
      <alignment horizontal="center" vertical="top"/>
    </xf>
    <xf numFmtId="172" fontId="6" fillId="2" borderId="114" xfId="0" applyNumberFormat="1" applyFont="1" applyFill="1" applyBorder="1" applyAlignment="1">
      <alignment horizontal="center" vertical="top"/>
    </xf>
    <xf numFmtId="1" fontId="6" fillId="0" borderId="21" xfId="0" applyNumberFormat="1" applyFont="1" applyFill="1" applyBorder="1" applyAlignment="1">
      <alignment horizontal="center" vertical="top" wrapText="1"/>
    </xf>
    <xf numFmtId="0" fontId="0" fillId="0" borderId="43" xfId="0" applyFill="1" applyBorder="1" applyAlignment="1">
      <alignment horizontal="center" vertical="top" wrapText="1"/>
    </xf>
    <xf numFmtId="0" fontId="0" fillId="0" borderId="43" xfId="0" applyBorder="1" applyAlignment="1">
      <alignment/>
    </xf>
    <xf numFmtId="0" fontId="0" fillId="0" borderId="30" xfId="0" applyBorder="1" applyAlignment="1">
      <alignment/>
    </xf>
    <xf numFmtId="172" fontId="6" fillId="0" borderId="22" xfId="0" applyNumberFormat="1" applyFont="1" applyFill="1" applyBorder="1" applyAlignment="1">
      <alignment horizontal="center" vertical="top"/>
    </xf>
    <xf numFmtId="172" fontId="6" fillId="0" borderId="48" xfId="0" applyNumberFormat="1" applyFont="1" applyFill="1" applyBorder="1" applyAlignment="1">
      <alignment horizontal="center" vertical="top"/>
    </xf>
    <xf numFmtId="172" fontId="6" fillId="0" borderId="75" xfId="0" applyNumberFormat="1" applyFont="1" applyFill="1" applyBorder="1" applyAlignment="1">
      <alignment horizontal="center" vertical="top" wrapText="1"/>
    </xf>
    <xf numFmtId="0" fontId="9" fillId="0" borderId="34" xfId="0" applyFont="1" applyBorder="1" applyAlignment="1">
      <alignment horizontal="center" vertical="top" wrapText="1"/>
    </xf>
    <xf numFmtId="172" fontId="6" fillId="0" borderId="47" xfId="0" applyNumberFormat="1" applyFont="1" applyFill="1" applyBorder="1" applyAlignment="1">
      <alignment horizontal="center" vertical="top"/>
    </xf>
    <xf numFmtId="172" fontId="6" fillId="0" borderId="101" xfId="0" applyNumberFormat="1" applyFont="1" applyFill="1" applyBorder="1" applyAlignment="1">
      <alignment horizontal="center" vertical="top"/>
    </xf>
    <xf numFmtId="172" fontId="6" fillId="0" borderId="100" xfId="0" applyNumberFormat="1" applyFont="1" applyFill="1" applyBorder="1" applyAlignment="1">
      <alignment horizontal="center" vertical="top"/>
    </xf>
    <xf numFmtId="172" fontId="6" fillId="0" borderId="20" xfId="0" applyNumberFormat="1" applyFont="1" applyFill="1" applyBorder="1" applyAlignment="1">
      <alignment horizontal="center" vertical="top"/>
    </xf>
    <xf numFmtId="0" fontId="4" fillId="0" borderId="23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49" fontId="1" fillId="4" borderId="18" xfId="0" applyNumberFormat="1" applyFont="1" applyFill="1" applyBorder="1" applyAlignment="1">
      <alignment horizontal="center" vertical="top"/>
    </xf>
    <xf numFmtId="49" fontId="1" fillId="4" borderId="2" xfId="0" applyNumberFormat="1" applyFont="1" applyFill="1" applyBorder="1" applyAlignment="1">
      <alignment horizontal="center" vertical="top"/>
    </xf>
    <xf numFmtId="49" fontId="1" fillId="4" borderId="13" xfId="0" applyNumberFormat="1" applyFont="1" applyFill="1" applyBorder="1" applyAlignment="1">
      <alignment horizontal="center" vertical="top"/>
    </xf>
    <xf numFmtId="49" fontId="1" fillId="5" borderId="16" xfId="0" applyNumberFormat="1" applyFont="1" applyFill="1" applyBorder="1" applyAlignment="1">
      <alignment horizontal="center" vertical="top"/>
    </xf>
    <xf numFmtId="49" fontId="1" fillId="5" borderId="3" xfId="0" applyNumberFormat="1" applyFont="1" applyFill="1" applyBorder="1" applyAlignment="1">
      <alignment horizontal="center" vertical="top"/>
    </xf>
    <xf numFmtId="49" fontId="1" fillId="5" borderId="5" xfId="0" applyNumberFormat="1" applyFont="1" applyFill="1" applyBorder="1" applyAlignment="1">
      <alignment horizontal="center" vertical="top"/>
    </xf>
    <xf numFmtId="49" fontId="1" fillId="0" borderId="16" xfId="0" applyNumberFormat="1" applyFont="1" applyBorder="1" applyAlignment="1">
      <alignment horizontal="center" vertical="top"/>
    </xf>
    <xf numFmtId="49" fontId="1" fillId="0" borderId="3" xfId="0" applyNumberFormat="1" applyFont="1" applyBorder="1" applyAlignment="1">
      <alignment horizontal="center" vertical="top"/>
    </xf>
    <xf numFmtId="49" fontId="1" fillId="0" borderId="5" xfId="0" applyNumberFormat="1" applyFont="1" applyBorder="1" applyAlignment="1">
      <alignment horizontal="center" vertical="top"/>
    </xf>
    <xf numFmtId="0" fontId="4" fillId="0" borderId="16" xfId="0" applyFont="1" applyFill="1" applyBorder="1" applyAlignment="1">
      <alignment horizontal="left" vertical="top" wrapText="1"/>
    </xf>
    <xf numFmtId="49" fontId="1" fillId="4" borderId="32" xfId="0" applyNumberFormat="1" applyFont="1" applyFill="1" applyBorder="1" applyAlignment="1">
      <alignment horizontal="center" vertical="top"/>
    </xf>
    <xf numFmtId="49" fontId="1" fillId="0" borderId="30" xfId="0" applyNumberFormat="1" applyFont="1" applyBorder="1" applyAlignment="1">
      <alignment horizontal="center" vertical="top"/>
    </xf>
    <xf numFmtId="0" fontId="4" fillId="0" borderId="21" xfId="0" applyFont="1" applyFill="1" applyBorder="1" applyAlignment="1">
      <alignment horizontal="left" vertical="top" wrapText="1"/>
    </xf>
    <xf numFmtId="0" fontId="4" fillId="0" borderId="43" xfId="0" applyFont="1" applyFill="1" applyBorder="1" applyAlignment="1">
      <alignment horizontal="left" vertical="top" wrapText="1"/>
    </xf>
    <xf numFmtId="0" fontId="4" fillId="0" borderId="30" xfId="0" applyFont="1" applyFill="1" applyBorder="1" applyAlignment="1">
      <alignment horizontal="left" vertical="top" wrapText="1"/>
    </xf>
    <xf numFmtId="0" fontId="6" fillId="0" borderId="48" xfId="0" applyFont="1" applyFill="1" applyBorder="1" applyAlignment="1">
      <alignment horizontal="left" vertical="top" wrapText="1"/>
    </xf>
    <xf numFmtId="0" fontId="6" fillId="0" borderId="32" xfId="0" applyFont="1" applyFill="1" applyBorder="1" applyAlignment="1">
      <alignment horizontal="left" vertical="top" wrapText="1"/>
    </xf>
    <xf numFmtId="0" fontId="1" fillId="0" borderId="21" xfId="0" applyFont="1" applyBorder="1" applyAlignment="1">
      <alignment horizontal="center" vertical="top" textRotation="90"/>
    </xf>
    <xf numFmtId="0" fontId="1" fillId="0" borderId="43" xfId="0" applyFont="1" applyBorder="1" applyAlignment="1">
      <alignment horizontal="center" vertical="top" textRotation="90"/>
    </xf>
    <xf numFmtId="0" fontId="1" fillId="0" borderId="30" xfId="0" applyFont="1" applyBorder="1" applyAlignment="1">
      <alignment horizontal="center" vertical="top" textRotation="90"/>
    </xf>
    <xf numFmtId="49" fontId="6" fillId="0" borderId="123" xfId="0" applyNumberFormat="1" applyFont="1" applyBorder="1" applyAlignment="1">
      <alignment horizontal="center" vertical="top"/>
    </xf>
    <xf numFmtId="49" fontId="6" fillId="0" borderId="114" xfId="0" applyNumberFormat="1" applyFont="1" applyBorder="1" applyAlignment="1">
      <alignment horizontal="center" vertical="top"/>
    </xf>
    <xf numFmtId="49" fontId="6" fillId="0" borderId="134" xfId="0" applyNumberFormat="1" applyFont="1" applyBorder="1" applyAlignment="1">
      <alignment horizontal="center" vertical="top"/>
    </xf>
    <xf numFmtId="49" fontId="10" fillId="0" borderId="100" xfId="0" applyNumberFormat="1" applyFont="1" applyBorder="1" applyAlignment="1">
      <alignment horizontal="center" vertical="top"/>
    </xf>
    <xf numFmtId="49" fontId="10" fillId="0" borderId="103" xfId="0" applyNumberFormat="1" applyFont="1" applyBorder="1" applyAlignment="1">
      <alignment horizontal="center" vertical="top"/>
    </xf>
    <xf numFmtId="49" fontId="10" fillId="0" borderId="33" xfId="0" applyNumberFormat="1" applyFont="1" applyBorder="1" applyAlignment="1">
      <alignment horizontal="center" vertical="top"/>
    </xf>
    <xf numFmtId="0" fontId="6" fillId="0" borderId="16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6" fillId="0" borderId="22" xfId="0" applyFont="1" applyFill="1" applyBorder="1" applyAlignment="1">
      <alignment horizontal="left" vertical="top"/>
    </xf>
    <xf numFmtId="0" fontId="0" fillId="0" borderId="48" xfId="0" applyBorder="1" applyAlignment="1">
      <alignment horizontal="left" vertical="top"/>
    </xf>
    <xf numFmtId="0" fontId="0" fillId="0" borderId="32" xfId="0" applyBorder="1" applyAlignment="1">
      <alignment horizontal="left" vertical="top"/>
    </xf>
    <xf numFmtId="0" fontId="6" fillId="0" borderId="21" xfId="0" applyFont="1" applyBorder="1" applyAlignment="1">
      <alignment horizontal="center" vertical="top"/>
    </xf>
    <xf numFmtId="0" fontId="6" fillId="0" borderId="43" xfId="0" applyFont="1" applyBorder="1" applyAlignment="1">
      <alignment horizontal="center" vertical="top"/>
    </xf>
    <xf numFmtId="0" fontId="6" fillId="0" borderId="30" xfId="0" applyFont="1" applyBorder="1" applyAlignment="1">
      <alignment horizontal="center" vertical="top"/>
    </xf>
    <xf numFmtId="0" fontId="6" fillId="0" borderId="47" xfId="0" applyFont="1" applyBorder="1" applyAlignment="1">
      <alignment horizontal="center" vertical="top"/>
    </xf>
    <xf numFmtId="0" fontId="6" fillId="0" borderId="101" xfId="0" applyFont="1" applyBorder="1" applyAlignment="1">
      <alignment horizontal="center" vertical="top"/>
    </xf>
    <xf numFmtId="0" fontId="6" fillId="0" borderId="31" xfId="0" applyFont="1" applyBorder="1" applyAlignment="1">
      <alignment horizontal="center" vertical="top"/>
    </xf>
    <xf numFmtId="0" fontId="9" fillId="0" borderId="4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9" fillId="0" borderId="32" xfId="0" applyFont="1" applyFill="1" applyBorder="1" applyAlignment="1">
      <alignment horizontal="left" vertical="top" wrapText="1"/>
    </xf>
    <xf numFmtId="0" fontId="6" fillId="0" borderId="3" xfId="0" applyFont="1" applyBorder="1" applyAlignment="1">
      <alignment horizontal="center" vertical="top" wrapText="1"/>
    </xf>
    <xf numFmtId="49" fontId="10" fillId="0" borderId="38" xfId="0" applyNumberFormat="1" applyFont="1" applyBorder="1" applyAlignment="1">
      <alignment horizontal="center" vertical="top"/>
    </xf>
    <xf numFmtId="49" fontId="6" fillId="0" borderId="38" xfId="0" applyNumberFormat="1" applyFont="1" applyBorder="1" applyAlignment="1">
      <alignment horizontal="center" vertical="top"/>
    </xf>
    <xf numFmtId="49" fontId="1" fillId="4" borderId="24" xfId="0" applyNumberFormat="1" applyFont="1" applyFill="1" applyBorder="1" applyAlignment="1">
      <alignment horizontal="center" vertical="top"/>
    </xf>
    <xf numFmtId="49" fontId="1" fillId="5" borderId="36" xfId="0" applyNumberFormat="1" applyFont="1" applyFill="1" applyBorder="1" applyAlignment="1">
      <alignment horizontal="center" vertical="top"/>
    </xf>
    <xf numFmtId="49" fontId="1" fillId="0" borderId="36" xfId="0" applyNumberFormat="1" applyFont="1" applyBorder="1" applyAlignment="1">
      <alignment horizontal="center" vertical="top"/>
    </xf>
    <xf numFmtId="0" fontId="6" fillId="0" borderId="36" xfId="0" applyFont="1" applyFill="1" applyBorder="1" applyAlignment="1">
      <alignment horizontal="center" vertical="center" textRotation="90" wrapText="1"/>
    </xf>
    <xf numFmtId="49" fontId="6" fillId="0" borderId="40" xfId="0" applyNumberFormat="1" applyFont="1" applyBorder="1" applyAlignment="1">
      <alignment horizontal="center" vertical="top"/>
    </xf>
    <xf numFmtId="172" fontId="6" fillId="0" borderId="22" xfId="0" applyNumberFormat="1" applyFont="1" applyFill="1" applyBorder="1" applyAlignment="1">
      <alignment horizontal="center" vertical="top" wrapText="1"/>
    </xf>
    <xf numFmtId="0" fontId="9" fillId="0" borderId="48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 wrapText="1"/>
    </xf>
    <xf numFmtId="172" fontId="6" fillId="0" borderId="123" xfId="0" applyNumberFormat="1" applyFont="1" applyFill="1" applyBorder="1" applyAlignment="1">
      <alignment horizontal="center" vertical="top" wrapText="1"/>
    </xf>
    <xf numFmtId="0" fontId="9" fillId="0" borderId="114" xfId="0" applyFont="1" applyBorder="1" applyAlignment="1">
      <alignment horizontal="center" vertical="top" wrapText="1"/>
    </xf>
    <xf numFmtId="0" fontId="9" fillId="0" borderId="113" xfId="0" applyFont="1" applyBorder="1" applyAlignment="1">
      <alignment horizontal="center" vertical="top" wrapText="1"/>
    </xf>
    <xf numFmtId="172" fontId="6" fillId="0" borderId="76" xfId="0" applyNumberFormat="1" applyFont="1" applyFill="1" applyBorder="1" applyAlignment="1">
      <alignment horizontal="center" vertical="top" wrapText="1"/>
    </xf>
    <xf numFmtId="0" fontId="9" fillId="0" borderId="54" xfId="0" applyFont="1" applyBorder="1" applyAlignment="1">
      <alignment horizontal="center" vertical="top" wrapText="1"/>
    </xf>
    <xf numFmtId="0" fontId="9" fillId="0" borderId="51" xfId="0" applyFont="1" applyBorder="1" applyAlignment="1">
      <alignment horizontal="center" vertical="top" wrapText="1"/>
    </xf>
    <xf numFmtId="0" fontId="6" fillId="4" borderId="135" xfId="0" applyFont="1" applyFill="1" applyBorder="1" applyAlignment="1">
      <alignment horizontal="left" vertical="top" wrapText="1"/>
    </xf>
    <xf numFmtId="0" fontId="9" fillId="0" borderId="135" xfId="0" applyFont="1" applyBorder="1" applyAlignment="1">
      <alignment vertical="top"/>
    </xf>
    <xf numFmtId="0" fontId="9" fillId="0" borderId="98" xfId="0" applyFont="1" applyBorder="1" applyAlignment="1">
      <alignment vertical="top"/>
    </xf>
    <xf numFmtId="172" fontId="6" fillId="3" borderId="22" xfId="0" applyNumberFormat="1" applyFont="1" applyFill="1" applyBorder="1" applyAlignment="1">
      <alignment horizontal="left" vertical="top" wrapText="1"/>
    </xf>
    <xf numFmtId="0" fontId="9" fillId="0" borderId="18" xfId="0" applyFont="1" applyBorder="1" applyAlignment="1">
      <alignment horizontal="left" vertical="top" wrapText="1"/>
    </xf>
    <xf numFmtId="172" fontId="6" fillId="3" borderId="136" xfId="0" applyNumberFormat="1" applyFont="1" applyFill="1" applyBorder="1" applyAlignment="1">
      <alignment horizontal="left" vertical="top" wrapText="1"/>
    </xf>
    <xf numFmtId="0" fontId="0" fillId="0" borderId="53" xfId="0" applyBorder="1" applyAlignment="1">
      <alignment horizontal="left" vertical="top"/>
    </xf>
    <xf numFmtId="0" fontId="0" fillId="0" borderId="29" xfId="0" applyBorder="1" applyAlignment="1">
      <alignment horizontal="left" vertical="top"/>
    </xf>
    <xf numFmtId="0" fontId="6" fillId="5" borderId="53" xfId="0" applyFont="1" applyFill="1" applyBorder="1" applyAlignment="1">
      <alignment horizontal="center" vertical="top" wrapText="1"/>
    </xf>
    <xf numFmtId="0" fontId="6" fillId="5" borderId="43" xfId="0" applyFont="1" applyFill="1" applyBorder="1" applyAlignment="1">
      <alignment horizontal="center" vertical="top" wrapText="1"/>
    </xf>
    <xf numFmtId="0" fontId="6" fillId="5" borderId="101" xfId="0" applyFont="1" applyFill="1" applyBorder="1" applyAlignment="1">
      <alignment horizontal="center" vertical="top" wrapText="1"/>
    </xf>
    <xf numFmtId="172" fontId="6" fillId="2" borderId="22" xfId="0" applyNumberFormat="1" applyFont="1" applyFill="1" applyBorder="1" applyAlignment="1">
      <alignment horizontal="center" vertical="top" wrapText="1"/>
    </xf>
    <xf numFmtId="0" fontId="9" fillId="2" borderId="48" xfId="0" applyFont="1" applyFill="1" applyBorder="1" applyAlignment="1">
      <alignment horizontal="center" vertical="top" wrapText="1"/>
    </xf>
    <xf numFmtId="0" fontId="9" fillId="2" borderId="18" xfId="0" applyFont="1" applyFill="1" applyBorder="1" applyAlignment="1">
      <alignment horizontal="center" vertical="top" wrapText="1"/>
    </xf>
    <xf numFmtId="172" fontId="6" fillId="2" borderId="21" xfId="0" applyNumberFormat="1" applyFont="1" applyFill="1" applyBorder="1" applyAlignment="1">
      <alignment horizontal="center" vertical="top" wrapText="1"/>
    </xf>
    <xf numFmtId="0" fontId="9" fillId="2" borderId="43" xfId="0" applyFont="1" applyFill="1" applyBorder="1" applyAlignment="1">
      <alignment horizontal="center" vertical="top" wrapText="1"/>
    </xf>
    <xf numFmtId="0" fontId="9" fillId="2" borderId="16" xfId="0" applyFont="1" applyFill="1" applyBorder="1" applyAlignment="1">
      <alignment horizontal="center" vertical="top" wrapText="1"/>
    </xf>
    <xf numFmtId="0" fontId="6" fillId="0" borderId="137" xfId="0" applyFont="1" applyBorder="1" applyAlignment="1">
      <alignment horizontal="left" vertical="top" wrapText="1"/>
    </xf>
    <xf numFmtId="0" fontId="0" fillId="0" borderId="61" xfId="0" applyBorder="1" applyAlignment="1">
      <alignment vertical="top" wrapText="1"/>
    </xf>
    <xf numFmtId="0" fontId="6" fillId="0" borderId="22" xfId="0" applyFont="1" applyBorder="1" applyAlignment="1">
      <alignment horizontal="left" vertical="top" wrapText="1"/>
    </xf>
    <xf numFmtId="0" fontId="6" fillId="0" borderId="48" xfId="0" applyFont="1" applyBorder="1" applyAlignment="1">
      <alignment horizontal="left" vertical="top" wrapText="1"/>
    </xf>
    <xf numFmtId="0" fontId="6" fillId="0" borderId="32" xfId="0" applyFont="1" applyBorder="1" applyAlignment="1">
      <alignment horizontal="left" vertical="top" wrapText="1"/>
    </xf>
    <xf numFmtId="49" fontId="1" fillId="5" borderId="40" xfId="0" applyNumberFormat="1" applyFont="1" applyFill="1" applyBorder="1" applyAlignment="1">
      <alignment horizontal="right" vertical="top"/>
    </xf>
    <xf numFmtId="0" fontId="16" fillId="5" borderId="135" xfId="0" applyFont="1" applyFill="1" applyBorder="1" applyAlignment="1">
      <alignment horizontal="right" vertical="top"/>
    </xf>
    <xf numFmtId="0" fontId="16" fillId="5" borderId="138" xfId="0" applyFont="1" applyFill="1" applyBorder="1" applyAlignment="1">
      <alignment horizontal="right" vertical="top"/>
    </xf>
    <xf numFmtId="172" fontId="6" fillId="0" borderId="21" xfId="0" applyNumberFormat="1" applyFont="1" applyFill="1" applyBorder="1" applyAlignment="1">
      <alignment horizontal="center" vertical="top" wrapText="1"/>
    </xf>
    <xf numFmtId="0" fontId="9" fillId="0" borderId="43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172" fontId="6" fillId="0" borderId="23" xfId="0" applyNumberFormat="1" applyFont="1" applyFill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0" fontId="2" fillId="0" borderId="139" xfId="0" applyFont="1" applyBorder="1" applyAlignment="1">
      <alignment horizontal="center" vertical="center" wrapText="1"/>
    </xf>
    <xf numFmtId="0" fontId="0" fillId="0" borderId="135" xfId="0" applyFont="1" applyBorder="1" applyAlignment="1">
      <alignment vertical="center" wrapText="1"/>
    </xf>
    <xf numFmtId="0" fontId="0" fillId="0" borderId="138" xfId="0" applyFont="1" applyBorder="1" applyAlignment="1">
      <alignment vertical="center" wrapText="1"/>
    </xf>
    <xf numFmtId="0" fontId="2" fillId="0" borderId="140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9" fillId="0" borderId="77" xfId="0" applyFont="1" applyBorder="1" applyAlignment="1">
      <alignment horizontal="center" vertical="top" wrapText="1"/>
    </xf>
    <xf numFmtId="172" fontId="6" fillId="0" borderId="132" xfId="0" applyNumberFormat="1" applyFont="1" applyFill="1" applyBorder="1" applyAlignment="1">
      <alignment horizontal="center" vertical="top" wrapText="1"/>
    </xf>
    <xf numFmtId="0" fontId="9" fillId="0" borderId="133" xfId="0" applyFont="1" applyBorder="1" applyAlignment="1">
      <alignment horizontal="center" vertical="top" wrapText="1"/>
    </xf>
    <xf numFmtId="0" fontId="9" fillId="0" borderId="112" xfId="0" applyFont="1" applyBorder="1" applyAlignment="1">
      <alignment horizontal="center" vertical="top" wrapText="1"/>
    </xf>
    <xf numFmtId="0" fontId="1" fillId="6" borderId="140" xfId="0" applyFont="1" applyFill="1" applyBorder="1" applyAlignment="1">
      <alignment horizontal="right" vertical="top" wrapText="1"/>
    </xf>
    <xf numFmtId="0" fontId="0" fillId="6" borderId="36" xfId="0" applyFill="1" applyBorder="1" applyAlignment="1">
      <alignment vertical="top" wrapText="1"/>
    </xf>
    <xf numFmtId="0" fontId="0" fillId="6" borderId="40" xfId="0" applyFill="1" applyBorder="1" applyAlignment="1">
      <alignment vertical="top" wrapText="1"/>
    </xf>
    <xf numFmtId="0" fontId="6" fillId="0" borderId="112" xfId="0" applyFont="1" applyBorder="1" applyAlignment="1">
      <alignment horizontal="left" vertical="top" wrapText="1"/>
    </xf>
    <xf numFmtId="0" fontId="0" fillId="0" borderId="16" xfId="0" applyBorder="1" applyAlignment="1">
      <alignment vertical="top" wrapText="1"/>
    </xf>
    <xf numFmtId="0" fontId="0" fillId="0" borderId="113" xfId="0" applyBorder="1" applyAlignment="1">
      <alignment vertical="top" wrapText="1"/>
    </xf>
    <xf numFmtId="49" fontId="1" fillId="5" borderId="43" xfId="0" applyNumberFormat="1" applyFont="1" applyFill="1" applyBorder="1" applyAlignment="1">
      <alignment horizontal="left" vertical="top"/>
    </xf>
    <xf numFmtId="49" fontId="1" fillId="5" borderId="101" xfId="0" applyNumberFormat="1" applyFont="1" applyFill="1" applyBorder="1" applyAlignment="1">
      <alignment horizontal="left" vertical="top"/>
    </xf>
    <xf numFmtId="0" fontId="1" fillId="0" borderId="36" xfId="0" applyFont="1" applyFill="1" applyBorder="1" applyAlignment="1">
      <alignment horizontal="center" vertical="center" textRotation="90" wrapText="1"/>
    </xf>
    <xf numFmtId="0" fontId="6" fillId="0" borderId="16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9" fillId="0" borderId="101" xfId="0" applyFont="1" applyBorder="1" applyAlignment="1">
      <alignment horizontal="center" vertical="top"/>
    </xf>
    <xf numFmtId="0" fontId="9" fillId="0" borderId="31" xfId="0" applyFont="1" applyBorder="1" applyAlignment="1">
      <alignment horizontal="center" vertical="top"/>
    </xf>
    <xf numFmtId="0" fontId="6" fillId="5" borderId="108" xfId="0" applyFont="1" applyFill="1" applyBorder="1" applyAlignment="1">
      <alignment horizontal="center" vertical="top"/>
    </xf>
    <xf numFmtId="0" fontId="6" fillId="5" borderId="71" xfId="0" applyFont="1" applyFill="1" applyBorder="1" applyAlignment="1">
      <alignment horizontal="center" vertical="top"/>
    </xf>
    <xf numFmtId="0" fontId="6" fillId="5" borderId="117" xfId="0" applyFont="1" applyFill="1" applyBorder="1" applyAlignment="1">
      <alignment horizontal="center" vertical="top"/>
    </xf>
    <xf numFmtId="0" fontId="9" fillId="0" borderId="43" xfId="0" applyFont="1" applyBorder="1" applyAlignment="1">
      <alignment horizontal="center" vertical="top"/>
    </xf>
    <xf numFmtId="0" fontId="9" fillId="0" borderId="30" xfId="0" applyFont="1" applyBorder="1" applyAlignment="1">
      <alignment horizontal="center" vertical="top"/>
    </xf>
    <xf numFmtId="49" fontId="1" fillId="4" borderId="26" xfId="0" applyNumberFormat="1" applyFont="1" applyFill="1" applyBorder="1" applyAlignment="1">
      <alignment horizontal="center" vertical="top"/>
    </xf>
    <xf numFmtId="49" fontId="1" fillId="5" borderId="23" xfId="0" applyNumberFormat="1" applyFont="1" applyFill="1" applyBorder="1" applyAlignment="1">
      <alignment horizontal="center" vertical="top"/>
    </xf>
    <xf numFmtId="49" fontId="1" fillId="0" borderId="23" xfId="0" applyNumberFormat="1" applyFont="1" applyBorder="1" applyAlignment="1">
      <alignment horizontal="center" vertical="top"/>
    </xf>
    <xf numFmtId="49" fontId="6" fillId="0" borderId="62" xfId="0" applyNumberFormat="1" applyFont="1" applyBorder="1" applyAlignment="1">
      <alignment horizontal="center" vertical="top" wrapText="1"/>
    </xf>
    <xf numFmtId="172" fontId="1" fillId="0" borderId="16" xfId="0" applyNumberFormat="1" applyFont="1" applyBorder="1" applyAlignment="1">
      <alignment horizontal="center" vertical="top" wrapText="1"/>
    </xf>
    <xf numFmtId="172" fontId="1" fillId="0" borderId="3" xfId="0" applyNumberFormat="1" applyFont="1" applyBorder="1" applyAlignment="1">
      <alignment horizontal="center" vertical="top" wrapText="1"/>
    </xf>
    <xf numFmtId="172" fontId="1" fillId="0" borderId="5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49" fontId="10" fillId="0" borderId="28" xfId="0" applyNumberFormat="1" applyFont="1" applyBorder="1" applyAlignment="1">
      <alignment horizontal="center" vertical="top"/>
    </xf>
    <xf numFmtId="49" fontId="10" fillId="0" borderId="11" xfId="0" applyNumberFormat="1" applyFont="1" applyBorder="1" applyAlignment="1">
      <alignment horizontal="center" vertical="top"/>
    </xf>
    <xf numFmtId="49" fontId="10" fillId="0" borderId="100" xfId="0" applyNumberFormat="1" applyFont="1" applyBorder="1" applyAlignment="1">
      <alignment horizontal="center" vertical="top"/>
    </xf>
    <xf numFmtId="49" fontId="10" fillId="0" borderId="103" xfId="0" applyNumberFormat="1" applyFont="1" applyBorder="1" applyAlignment="1">
      <alignment horizontal="center" vertical="top"/>
    </xf>
    <xf numFmtId="49" fontId="10" fillId="0" borderId="33" xfId="0" applyNumberFormat="1" applyFont="1" applyBorder="1" applyAlignment="1">
      <alignment horizontal="center" vertical="top"/>
    </xf>
    <xf numFmtId="49" fontId="6" fillId="0" borderId="100" xfId="0" applyNumberFormat="1" applyFont="1" applyBorder="1" applyAlignment="1">
      <alignment horizontal="center" vertical="top" wrapText="1"/>
    </xf>
    <xf numFmtId="49" fontId="6" fillId="0" borderId="103" xfId="0" applyNumberFormat="1" applyFont="1" applyBorder="1" applyAlignment="1">
      <alignment horizontal="center" vertical="top" wrapText="1"/>
    </xf>
    <xf numFmtId="49" fontId="6" fillId="0" borderId="33" xfId="0" applyNumberFormat="1" applyFont="1" applyBorder="1" applyAlignment="1">
      <alignment horizontal="center" vertical="top" wrapText="1"/>
    </xf>
    <xf numFmtId="172" fontId="6" fillId="2" borderId="22" xfId="0" applyNumberFormat="1" applyFont="1" applyFill="1" applyBorder="1" applyAlignment="1">
      <alignment horizontal="center" vertical="top"/>
    </xf>
    <xf numFmtId="172" fontId="6" fillId="2" borderId="48" xfId="0" applyNumberFormat="1" applyFont="1" applyFill="1" applyBorder="1" applyAlignment="1">
      <alignment horizontal="center" vertical="top"/>
    </xf>
    <xf numFmtId="49" fontId="1" fillId="4" borderId="135" xfId="0" applyNumberFormat="1" applyFont="1" applyFill="1" applyBorder="1" applyAlignment="1">
      <alignment horizontal="right" vertical="top"/>
    </xf>
    <xf numFmtId="0" fontId="16" fillId="4" borderId="135" xfId="0" applyFont="1" applyFill="1" applyBorder="1" applyAlignment="1">
      <alignment horizontal="right" vertical="top"/>
    </xf>
    <xf numFmtId="172" fontId="1" fillId="0" borderId="23" xfId="0" applyNumberFormat="1" applyFont="1" applyBorder="1" applyAlignment="1">
      <alignment horizontal="center" vertical="top" wrapText="1"/>
    </xf>
    <xf numFmtId="49" fontId="1" fillId="5" borderId="43" xfId="0" applyNumberFormat="1" applyFont="1" applyFill="1" applyBorder="1" applyAlignment="1">
      <alignment horizontal="right" vertical="top"/>
    </xf>
    <xf numFmtId="49" fontId="1" fillId="5" borderId="114" xfId="0" applyNumberFormat="1" applyFont="1" applyFill="1" applyBorder="1" applyAlignment="1">
      <alignment horizontal="right" vertical="top"/>
    </xf>
    <xf numFmtId="49" fontId="1" fillId="0" borderId="23" xfId="0" applyNumberFormat="1" applyFont="1" applyFill="1" applyBorder="1" applyAlignment="1">
      <alignment horizontal="center" vertical="top"/>
    </xf>
    <xf numFmtId="49" fontId="1" fillId="0" borderId="3" xfId="0" applyNumberFormat="1" applyFont="1" applyFill="1" applyBorder="1" applyAlignment="1">
      <alignment horizontal="center" vertical="top"/>
    </xf>
    <xf numFmtId="49" fontId="1" fillId="0" borderId="7" xfId="0" applyNumberFormat="1" applyFont="1" applyFill="1" applyBorder="1" applyAlignment="1">
      <alignment horizontal="center" vertical="top"/>
    </xf>
    <xf numFmtId="49" fontId="1" fillId="0" borderId="5" xfId="0" applyNumberFormat="1" applyFont="1" applyFill="1" applyBorder="1" applyAlignment="1">
      <alignment horizontal="center" vertical="top"/>
    </xf>
    <xf numFmtId="172" fontId="2" fillId="0" borderId="7" xfId="0" applyNumberFormat="1" applyFont="1" applyFill="1" applyBorder="1" applyAlignment="1">
      <alignment horizontal="left" vertical="top" wrapText="1"/>
    </xf>
    <xf numFmtId="172" fontId="2" fillId="0" borderId="16" xfId="0" applyNumberFormat="1" applyFont="1" applyFill="1" applyBorder="1" applyAlignment="1">
      <alignment horizontal="left" vertical="top" wrapText="1"/>
    </xf>
    <xf numFmtId="49" fontId="6" fillId="0" borderId="105" xfId="0" applyNumberFormat="1" applyFont="1" applyBorder="1" applyAlignment="1">
      <alignment horizontal="center" vertical="top"/>
    </xf>
    <xf numFmtId="49" fontId="6" fillId="0" borderId="106" xfId="0" applyNumberFormat="1" applyFont="1" applyBorder="1" applyAlignment="1">
      <alignment horizontal="center" vertical="top"/>
    </xf>
    <xf numFmtId="49" fontId="6" fillId="0" borderId="99" xfId="0" applyNumberFormat="1" applyFont="1" applyBorder="1" applyAlignment="1">
      <alignment horizontal="center" vertical="top"/>
    </xf>
    <xf numFmtId="49" fontId="10" fillId="0" borderId="28" xfId="0" applyNumberFormat="1" applyFont="1" applyBorder="1" applyAlignment="1">
      <alignment horizontal="center" vertical="top"/>
    </xf>
    <xf numFmtId="49" fontId="10" fillId="0" borderId="1" xfId="0" applyNumberFormat="1" applyFont="1" applyBorder="1" applyAlignment="1">
      <alignment horizontal="center" vertical="top"/>
    </xf>
    <xf numFmtId="49" fontId="10" fillId="0" borderId="15" xfId="0" applyNumberFormat="1" applyFont="1" applyBorder="1" applyAlignment="1">
      <alignment horizontal="center" vertical="top"/>
    </xf>
    <xf numFmtId="49" fontId="6" fillId="0" borderId="28" xfId="0" applyNumberFormat="1" applyFont="1" applyBorder="1" applyAlignment="1">
      <alignment horizontal="center" vertical="top"/>
    </xf>
    <xf numFmtId="49" fontId="6" fillId="0" borderId="1" xfId="0" applyNumberFormat="1" applyFont="1" applyBorder="1" applyAlignment="1">
      <alignment horizontal="center" vertical="top"/>
    </xf>
    <xf numFmtId="49" fontId="6" fillId="0" borderId="15" xfId="0" applyNumberFormat="1" applyFont="1" applyBorder="1" applyAlignment="1">
      <alignment horizontal="center" vertical="top"/>
    </xf>
    <xf numFmtId="49" fontId="6" fillId="0" borderId="113" xfId="0" applyNumberFormat="1" applyFont="1" applyBorder="1" applyAlignment="1">
      <alignment horizontal="center" vertical="top"/>
    </xf>
    <xf numFmtId="49" fontId="10" fillId="0" borderId="20" xfId="0" applyNumberFormat="1" applyFont="1" applyBorder="1" applyAlignment="1">
      <alignment horizontal="center" vertical="top"/>
    </xf>
    <xf numFmtId="0" fontId="6" fillId="5" borderId="39" xfId="0" applyFont="1" applyFill="1" applyBorder="1" applyAlignment="1">
      <alignment horizontal="center" vertical="top"/>
    </xf>
    <xf numFmtId="0" fontId="6" fillId="5" borderId="36" xfId="0" applyFont="1" applyFill="1" applyBorder="1" applyAlignment="1">
      <alignment horizontal="center" vertical="top"/>
    </xf>
    <xf numFmtId="0" fontId="6" fillId="5" borderId="37" xfId="0" applyFont="1" applyFill="1" applyBorder="1" applyAlignment="1">
      <alignment horizontal="center" vertical="top"/>
    </xf>
    <xf numFmtId="0" fontId="6" fillId="0" borderId="10" xfId="0" applyFont="1" applyBorder="1" applyAlignment="1">
      <alignment horizontal="left" vertical="top" wrapText="1"/>
    </xf>
    <xf numFmtId="0" fontId="0" fillId="0" borderId="32" xfId="0" applyBorder="1" applyAlignment="1">
      <alignment vertical="top" wrapText="1"/>
    </xf>
    <xf numFmtId="49" fontId="1" fillId="4" borderId="134" xfId="0" applyNumberFormat="1" applyFont="1" applyFill="1" applyBorder="1" applyAlignment="1">
      <alignment horizontal="left" vertical="top"/>
    </xf>
    <xf numFmtId="49" fontId="1" fillId="4" borderId="141" xfId="0" applyNumberFormat="1" applyFont="1" applyFill="1" applyBorder="1" applyAlignment="1">
      <alignment horizontal="left" vertical="top"/>
    </xf>
    <xf numFmtId="49" fontId="1" fillId="4" borderId="142" xfId="0" applyNumberFormat="1" applyFont="1" applyFill="1" applyBorder="1" applyAlignment="1">
      <alignment horizontal="left" vertical="top"/>
    </xf>
    <xf numFmtId="49" fontId="1" fillId="4" borderId="40" xfId="0" applyNumberFormat="1" applyFont="1" applyFill="1" applyBorder="1" applyAlignment="1">
      <alignment horizontal="left" vertical="top"/>
    </xf>
    <xf numFmtId="49" fontId="1" fillId="5" borderId="40" xfId="0" applyNumberFormat="1" applyFont="1" applyFill="1" applyBorder="1" applyAlignment="1">
      <alignment horizontal="left" vertical="top"/>
    </xf>
    <xf numFmtId="0" fontId="9" fillId="0" borderId="67" xfId="0" applyFont="1" applyBorder="1" applyAlignment="1">
      <alignment vertical="top"/>
    </xf>
    <xf numFmtId="0" fontId="9" fillId="0" borderId="76" xfId="0" applyFont="1" applyBorder="1" applyAlignment="1">
      <alignment vertical="top"/>
    </xf>
    <xf numFmtId="0" fontId="4" fillId="0" borderId="36" xfId="0" applyFont="1" applyFill="1" applyBorder="1" applyAlignment="1">
      <alignment horizontal="left" vertical="top" wrapText="1"/>
    </xf>
    <xf numFmtId="0" fontId="6" fillId="0" borderId="143" xfId="0" applyFont="1" applyBorder="1" applyAlignment="1">
      <alignment horizontal="center" vertical="center" textRotation="90" wrapText="1"/>
    </xf>
    <xf numFmtId="0" fontId="6" fillId="0" borderId="103" xfId="0" applyFont="1" applyBorder="1" applyAlignment="1">
      <alignment horizontal="center" vertical="center" textRotation="90" wrapText="1"/>
    </xf>
    <xf numFmtId="0" fontId="6" fillId="0" borderId="144" xfId="0" applyFont="1" applyBorder="1" applyAlignment="1">
      <alignment horizontal="center" vertical="center" textRotation="90" wrapText="1"/>
    </xf>
    <xf numFmtId="0" fontId="1" fillId="0" borderId="145" xfId="0" applyFont="1" applyBorder="1" applyAlignment="1">
      <alignment horizontal="center" vertical="center"/>
    </xf>
    <xf numFmtId="0" fontId="1" fillId="0" borderId="14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4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49" fontId="12" fillId="7" borderId="148" xfId="0" applyNumberFormat="1" applyFont="1" applyFill="1" applyBorder="1" applyAlignment="1">
      <alignment horizontal="left" vertical="top" wrapText="1"/>
    </xf>
    <xf numFmtId="49" fontId="12" fillId="7" borderId="145" xfId="0" applyNumberFormat="1" applyFont="1" applyFill="1" applyBorder="1" applyAlignment="1">
      <alignment horizontal="left" vertical="top" wrapText="1"/>
    </xf>
    <xf numFmtId="0" fontId="6" fillId="7" borderId="145" xfId="0" applyFont="1" applyFill="1" applyBorder="1" applyAlignment="1">
      <alignment horizontal="center" vertical="top"/>
    </xf>
    <xf numFmtId="0" fontId="6" fillId="7" borderId="146" xfId="0" applyFont="1" applyFill="1" applyBorder="1" applyAlignment="1">
      <alignment horizontal="center" vertical="top"/>
    </xf>
    <xf numFmtId="0" fontId="21" fillId="6" borderId="63" xfId="0" applyFont="1" applyFill="1" applyBorder="1" applyAlignment="1">
      <alignment horizontal="left" vertical="top" wrapText="1"/>
    </xf>
    <xf numFmtId="0" fontId="12" fillId="6" borderId="107" xfId="0" applyFont="1" applyFill="1" applyBorder="1" applyAlignment="1">
      <alignment horizontal="left" vertical="top" wrapText="1"/>
    </xf>
    <xf numFmtId="0" fontId="6" fillId="6" borderId="107" xfId="0" applyFont="1" applyFill="1" applyBorder="1" applyAlignment="1">
      <alignment horizontal="center" vertical="top"/>
    </xf>
    <xf numFmtId="0" fontId="6" fillId="6" borderId="149" xfId="0" applyFont="1" applyFill="1" applyBorder="1" applyAlignment="1">
      <alignment horizontal="center" vertical="top"/>
    </xf>
    <xf numFmtId="0" fontId="1" fillId="2" borderId="150" xfId="0" applyFont="1" applyFill="1" applyBorder="1" applyAlignment="1">
      <alignment horizontal="center" vertical="center" wrapText="1"/>
    </xf>
    <xf numFmtId="0" fontId="1" fillId="2" borderId="151" xfId="0" applyFont="1" applyFill="1" applyBorder="1" applyAlignment="1">
      <alignment horizontal="center" vertical="center" wrapText="1"/>
    </xf>
    <xf numFmtId="0" fontId="1" fillId="2" borderId="152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textRotation="90" wrapText="1"/>
    </xf>
    <xf numFmtId="0" fontId="5" fillId="2" borderId="153" xfId="0" applyFont="1" applyFill="1" applyBorder="1" applyAlignment="1">
      <alignment horizontal="center" vertical="center" textRotation="90" wrapText="1"/>
    </xf>
    <xf numFmtId="0" fontId="5" fillId="2" borderId="10" xfId="0" applyFont="1" applyFill="1" applyBorder="1" applyAlignment="1">
      <alignment horizontal="center" vertical="center" textRotation="90" wrapText="1"/>
    </xf>
    <xf numFmtId="0" fontId="5" fillId="2" borderId="147" xfId="0" applyFont="1" applyFill="1" applyBorder="1" applyAlignment="1">
      <alignment horizontal="center" vertical="center" textRotation="90" wrapText="1"/>
    </xf>
    <xf numFmtId="0" fontId="5" fillId="2" borderId="3" xfId="0" applyFont="1" applyFill="1" applyBorder="1" applyAlignment="1">
      <alignment horizontal="center" vertical="center"/>
    </xf>
    <xf numFmtId="0" fontId="5" fillId="0" borderId="127" xfId="0" applyFont="1" applyBorder="1" applyAlignment="1">
      <alignment horizontal="center" vertical="center" textRotation="90" wrapText="1"/>
    </xf>
    <xf numFmtId="0" fontId="5" fillId="0" borderId="77" xfId="0" applyFont="1" applyBorder="1" applyAlignment="1">
      <alignment horizontal="center" vertical="center" textRotation="90" wrapText="1"/>
    </xf>
    <xf numFmtId="0" fontId="5" fillId="0" borderId="83" xfId="0" applyFont="1" applyBorder="1" applyAlignment="1">
      <alignment horizontal="center" vertical="center" textRotation="90" wrapText="1"/>
    </xf>
    <xf numFmtId="0" fontId="1" fillId="0" borderId="150" xfId="0" applyFont="1" applyBorder="1" applyAlignment="1">
      <alignment horizontal="center" vertical="center" wrapText="1"/>
    </xf>
    <xf numFmtId="0" fontId="1" fillId="0" borderId="151" xfId="0" applyFont="1" applyBorder="1" applyAlignment="1">
      <alignment horizontal="center" vertical="center" wrapText="1"/>
    </xf>
    <xf numFmtId="0" fontId="1" fillId="0" borderId="15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textRotation="90" wrapText="1"/>
    </xf>
    <xf numFmtId="0" fontId="5" fillId="0" borderId="153" xfId="0" applyFont="1" applyFill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47" xfId="0" applyFont="1" applyBorder="1" applyAlignment="1">
      <alignment horizontal="center" vertical="center" textRotation="90" wrapText="1"/>
    </xf>
    <xf numFmtId="0" fontId="5" fillId="0" borderId="150" xfId="0" applyFont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center" vertical="center" textRotation="90" wrapText="1"/>
    </xf>
    <xf numFmtId="0" fontId="5" fillId="0" borderId="154" xfId="0" applyFont="1" applyBorder="1" applyAlignment="1">
      <alignment horizontal="center" vertical="center" textRotation="90" wrapText="1"/>
    </xf>
    <xf numFmtId="0" fontId="5" fillId="0" borderId="151" xfId="0" applyFont="1" applyBorder="1" applyAlignment="1">
      <alignment horizontal="center" vertical="center" textRotation="90" wrapText="1"/>
    </xf>
    <xf numFmtId="0" fontId="5" fillId="0" borderId="3" xfId="0" applyFont="1" applyBorder="1" applyAlignment="1">
      <alignment horizontal="center" vertical="center" textRotation="90" wrapText="1"/>
    </xf>
    <xf numFmtId="0" fontId="5" fillId="0" borderId="73" xfId="0" applyFont="1" applyBorder="1" applyAlignment="1">
      <alignment horizontal="center" vertical="center" textRotation="90" wrapText="1"/>
    </xf>
    <xf numFmtId="0" fontId="4" fillId="0" borderId="155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156" xfId="0" applyFont="1" applyBorder="1" applyAlignment="1">
      <alignment horizontal="center" vertical="center" wrapText="1"/>
    </xf>
    <xf numFmtId="0" fontId="5" fillId="0" borderId="155" xfId="0" applyFont="1" applyBorder="1" applyAlignment="1">
      <alignment horizontal="center" vertical="center" textRotation="90" wrapText="1"/>
    </xf>
    <xf numFmtId="0" fontId="5" fillId="0" borderId="43" xfId="0" applyFont="1" applyBorder="1" applyAlignment="1">
      <alignment horizontal="center" vertical="center" textRotation="90" wrapText="1"/>
    </xf>
    <xf numFmtId="0" fontId="5" fillId="0" borderId="156" xfId="0" applyFont="1" applyBorder="1" applyAlignment="1">
      <alignment horizontal="center" vertical="center" textRotation="90" wrapText="1"/>
    </xf>
    <xf numFmtId="0" fontId="5" fillId="0" borderId="143" xfId="0" applyNumberFormat="1" applyFont="1" applyBorder="1" applyAlignment="1">
      <alignment horizontal="center" vertical="center" textRotation="90" wrapText="1"/>
    </xf>
    <xf numFmtId="0" fontId="5" fillId="0" borderId="103" xfId="0" applyNumberFormat="1" applyFont="1" applyBorder="1" applyAlignment="1">
      <alignment horizontal="center" vertical="center" textRotation="90" wrapText="1"/>
    </xf>
    <xf numFmtId="0" fontId="5" fillId="0" borderId="144" xfId="0" applyNumberFormat="1" applyFont="1" applyBorder="1" applyAlignment="1">
      <alignment horizontal="center" vertical="center" textRotation="90" wrapText="1"/>
    </xf>
    <xf numFmtId="0" fontId="5" fillId="0" borderId="157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textRotation="90" wrapText="1"/>
    </xf>
    <xf numFmtId="0" fontId="5" fillId="0" borderId="158" xfId="0" applyFont="1" applyBorder="1" applyAlignment="1">
      <alignment horizontal="center" vertical="center" textRotation="90" wrapText="1"/>
    </xf>
    <xf numFmtId="49" fontId="2" fillId="0" borderId="21" xfId="0" applyNumberFormat="1" applyFont="1" applyFill="1" applyBorder="1" applyAlignment="1">
      <alignment horizontal="left" vertical="top" wrapText="1"/>
    </xf>
    <xf numFmtId="49" fontId="2" fillId="0" borderId="43" xfId="0" applyNumberFormat="1" applyFont="1" applyFill="1" applyBorder="1" applyAlignment="1">
      <alignment horizontal="left" vertical="top" wrapText="1"/>
    </xf>
    <xf numFmtId="49" fontId="2" fillId="0" borderId="30" xfId="0" applyNumberFormat="1" applyFont="1" applyFill="1" applyBorder="1" applyAlignment="1">
      <alignment horizontal="left" vertical="top" wrapText="1"/>
    </xf>
    <xf numFmtId="49" fontId="1" fillId="4" borderId="26" xfId="0" applyNumberFormat="1" applyFont="1" applyFill="1" applyBorder="1" applyAlignment="1">
      <alignment horizontal="center" vertical="top" wrapText="1"/>
    </xf>
    <xf numFmtId="49" fontId="1" fillId="4" borderId="2" xfId="0" applyNumberFormat="1" applyFont="1" applyFill="1" applyBorder="1" applyAlignment="1">
      <alignment horizontal="center" vertical="top" wrapText="1"/>
    </xf>
    <xf numFmtId="49" fontId="1" fillId="4" borderId="10" xfId="0" applyNumberFormat="1" applyFont="1" applyFill="1" applyBorder="1" applyAlignment="1">
      <alignment horizontal="center" vertical="top" wrapText="1"/>
    </xf>
    <xf numFmtId="49" fontId="1" fillId="4" borderId="13" xfId="0" applyNumberFormat="1" applyFont="1" applyFill="1" applyBorder="1" applyAlignment="1">
      <alignment horizontal="center" vertical="top" wrapText="1"/>
    </xf>
    <xf numFmtId="49" fontId="1" fillId="5" borderId="7" xfId="0" applyNumberFormat="1" applyFont="1" applyFill="1" applyBorder="1" applyAlignment="1">
      <alignment horizontal="center" vertical="top"/>
    </xf>
    <xf numFmtId="49" fontId="1" fillId="0" borderId="21" xfId="0" applyNumberFormat="1" applyFont="1" applyFill="1" applyBorder="1" applyAlignment="1">
      <alignment horizontal="center" vertical="top"/>
    </xf>
    <xf numFmtId="49" fontId="1" fillId="0" borderId="43" xfId="0" applyNumberFormat="1" applyFont="1" applyFill="1" applyBorder="1" applyAlignment="1">
      <alignment horizontal="center" vertical="top"/>
    </xf>
    <xf numFmtId="49" fontId="1" fillId="0" borderId="30" xfId="0" applyNumberFormat="1" applyFont="1" applyFill="1" applyBorder="1" applyAlignment="1">
      <alignment horizontal="center" vertical="top"/>
    </xf>
    <xf numFmtId="49" fontId="1" fillId="5" borderId="71" xfId="0" applyNumberFormat="1" applyFont="1" applyFill="1" applyBorder="1" applyAlignment="1">
      <alignment horizontal="right" vertical="top"/>
    </xf>
    <xf numFmtId="49" fontId="1" fillId="5" borderId="116" xfId="0" applyNumberFormat="1" applyFont="1" applyFill="1" applyBorder="1" applyAlignment="1">
      <alignment horizontal="right" vertical="top"/>
    </xf>
    <xf numFmtId="49" fontId="1" fillId="5" borderId="134" xfId="0" applyNumberFormat="1" applyFont="1" applyFill="1" applyBorder="1" applyAlignment="1">
      <alignment horizontal="left" vertical="top"/>
    </xf>
    <xf numFmtId="49" fontId="1" fillId="5" borderId="141" xfId="0" applyNumberFormat="1" applyFont="1" applyFill="1" applyBorder="1" applyAlignment="1">
      <alignment horizontal="left" vertical="top"/>
    </xf>
    <xf numFmtId="49" fontId="6" fillId="0" borderId="77" xfId="0" applyNumberFormat="1" applyFont="1" applyBorder="1" applyAlignment="1">
      <alignment horizontal="center" vertical="top"/>
    </xf>
    <xf numFmtId="49" fontId="6" fillId="0" borderId="57" xfId="0" applyNumberFormat="1" applyFont="1" applyBorder="1" applyAlignment="1">
      <alignment horizontal="center" vertical="top"/>
    </xf>
    <xf numFmtId="0" fontId="2" fillId="0" borderId="159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6" fillId="6" borderId="109" xfId="0" applyFont="1" applyFill="1" applyBorder="1" applyAlignment="1">
      <alignment horizontal="center" vertical="top"/>
    </xf>
    <xf numFmtId="0" fontId="6" fillId="6" borderId="110" xfId="0" applyFont="1" applyFill="1" applyBorder="1" applyAlignment="1">
      <alignment horizontal="center" vertical="top"/>
    </xf>
    <xf numFmtId="0" fontId="0" fillId="0" borderId="53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1" fontId="6" fillId="3" borderId="47" xfId="0" applyNumberFormat="1" applyFont="1" applyFill="1" applyBorder="1" applyAlignment="1">
      <alignment horizontal="center" vertical="top" wrapText="1"/>
    </xf>
    <xf numFmtId="0" fontId="0" fillId="0" borderId="101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1" fontId="6" fillId="3" borderId="21" xfId="0" applyNumberFormat="1" applyFont="1" applyFill="1" applyBorder="1" applyAlignment="1">
      <alignment horizontal="center" vertical="top" wrapText="1"/>
    </xf>
    <xf numFmtId="0" fontId="0" fillId="0" borderId="43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172" fontId="9" fillId="0" borderId="58" xfId="0" applyNumberFormat="1" applyFont="1" applyBorder="1" applyAlignment="1">
      <alignment horizontal="center" vertical="top" wrapText="1"/>
    </xf>
    <xf numFmtId="172" fontId="9" fillId="0" borderId="62" xfId="0" applyNumberFormat="1" applyFont="1" applyBorder="1" applyAlignment="1">
      <alignment horizontal="center" vertical="top" wrapText="1"/>
    </xf>
    <xf numFmtId="172" fontId="9" fillId="0" borderId="160" xfId="0" applyNumberFormat="1" applyFont="1" applyBorder="1" applyAlignment="1">
      <alignment horizontal="center" vertical="top" wrapText="1"/>
    </xf>
    <xf numFmtId="172" fontId="16" fillId="6" borderId="139" xfId="0" applyNumberFormat="1" applyFont="1" applyFill="1" applyBorder="1" applyAlignment="1">
      <alignment horizontal="center" vertical="top" wrapText="1"/>
    </xf>
    <xf numFmtId="172" fontId="16" fillId="6" borderId="135" xfId="0" applyNumberFormat="1" applyFont="1" applyFill="1" applyBorder="1" applyAlignment="1">
      <alignment horizontal="center" vertical="top" wrapText="1"/>
    </xf>
    <xf numFmtId="172" fontId="16" fillId="6" borderId="138" xfId="0" applyNumberFormat="1" applyFont="1" applyFill="1" applyBorder="1" applyAlignment="1">
      <alignment horizontal="center" vertical="top" wrapText="1"/>
    </xf>
    <xf numFmtId="172" fontId="6" fillId="2" borderId="47" xfId="0" applyNumberFormat="1" applyFont="1" applyFill="1" applyBorder="1" applyAlignment="1">
      <alignment horizontal="center" vertical="top" wrapText="1"/>
    </xf>
    <xf numFmtId="0" fontId="9" fillId="2" borderId="101" xfId="0" applyFont="1" applyFill="1" applyBorder="1" applyAlignment="1">
      <alignment horizontal="center" vertical="top" wrapText="1"/>
    </xf>
    <xf numFmtId="0" fontId="9" fillId="2" borderId="17" xfId="0" applyFont="1" applyFill="1" applyBorder="1" applyAlignment="1">
      <alignment horizontal="center" vertical="top" wrapText="1"/>
    </xf>
    <xf numFmtId="172" fontId="9" fillId="0" borderId="0" xfId="0" applyNumberFormat="1" applyFont="1" applyFill="1" applyBorder="1" applyAlignment="1">
      <alignment horizontal="center" vertical="top" wrapText="1"/>
    </xf>
    <xf numFmtId="172" fontId="16" fillId="0" borderId="0" xfId="0" applyNumberFormat="1" applyFont="1" applyFill="1" applyBorder="1" applyAlignment="1">
      <alignment horizontal="center" vertical="top" wrapText="1"/>
    </xf>
    <xf numFmtId="172" fontId="1" fillId="0" borderId="100" xfId="0" applyNumberFormat="1" applyFont="1" applyFill="1" applyBorder="1" applyAlignment="1">
      <alignment horizontal="center" vertical="top"/>
    </xf>
    <xf numFmtId="172" fontId="1" fillId="0" borderId="20" xfId="0" applyNumberFormat="1" applyFont="1" applyFill="1" applyBorder="1" applyAlignment="1">
      <alignment horizontal="center" vertical="top"/>
    </xf>
    <xf numFmtId="172" fontId="9" fillId="0" borderId="161" xfId="0" applyNumberFormat="1" applyFont="1" applyBorder="1" applyAlignment="1">
      <alignment horizontal="center" vertical="top" wrapText="1"/>
    </xf>
    <xf numFmtId="172" fontId="9" fillId="0" borderId="60" xfId="0" applyNumberFormat="1" applyFont="1" applyBorder="1" applyAlignment="1">
      <alignment horizontal="center" vertical="top" wrapText="1"/>
    </xf>
    <xf numFmtId="172" fontId="9" fillId="0" borderId="41" xfId="0" applyNumberFormat="1" applyFont="1" applyBorder="1" applyAlignment="1">
      <alignment horizontal="center" vertical="top" wrapText="1"/>
    </xf>
    <xf numFmtId="172" fontId="9" fillId="0" borderId="137" xfId="0" applyNumberFormat="1" applyFont="1" applyBorder="1" applyAlignment="1">
      <alignment horizontal="center" vertical="top" wrapText="1"/>
    </xf>
    <xf numFmtId="172" fontId="9" fillId="0" borderId="61" xfId="0" applyNumberFormat="1" applyFont="1" applyBorder="1" applyAlignment="1">
      <alignment horizontal="center" vertical="top" wrapText="1"/>
    </xf>
    <xf numFmtId="172" fontId="9" fillId="0" borderId="42" xfId="0" applyNumberFormat="1" applyFont="1" applyBorder="1" applyAlignment="1">
      <alignment horizontal="center" vertical="top" wrapText="1"/>
    </xf>
    <xf numFmtId="0" fontId="6" fillId="0" borderId="162" xfId="0" applyFont="1" applyBorder="1" applyAlignment="1">
      <alignment vertical="top" wrapText="1"/>
    </xf>
    <xf numFmtId="0" fontId="0" fillId="0" borderId="141" xfId="0" applyBorder="1" applyAlignment="1">
      <alignment vertical="top" wrapText="1"/>
    </xf>
    <xf numFmtId="172" fontId="9" fillId="0" borderId="69" xfId="0" applyNumberFormat="1" applyFont="1" applyBorder="1" applyAlignment="1">
      <alignment horizontal="center" vertical="top" wrapText="1"/>
    </xf>
    <xf numFmtId="172" fontId="9" fillId="0" borderId="0" xfId="0" applyNumberFormat="1" applyFont="1" applyAlignment="1">
      <alignment horizontal="center" vertical="top" wrapText="1"/>
    </xf>
    <xf numFmtId="172" fontId="9" fillId="0" borderId="163" xfId="0" applyNumberFormat="1" applyFont="1" applyBorder="1" applyAlignment="1">
      <alignment horizontal="center" vertical="top" wrapText="1"/>
    </xf>
    <xf numFmtId="0" fontId="6" fillId="3" borderId="161" xfId="0" applyFont="1" applyFill="1" applyBorder="1" applyAlignment="1">
      <alignment horizontal="left" vertical="top" wrapText="1"/>
    </xf>
    <xf numFmtId="0" fontId="0" fillId="3" borderId="60" xfId="0" applyFont="1" applyFill="1" applyBorder="1" applyAlignment="1">
      <alignment horizontal="left" vertical="top" wrapText="1"/>
    </xf>
    <xf numFmtId="0" fontId="6" fillId="3" borderId="137" xfId="0" applyFont="1" applyFill="1" applyBorder="1" applyAlignment="1">
      <alignment horizontal="left" vertical="top" wrapText="1"/>
    </xf>
    <xf numFmtId="0" fontId="0" fillId="3" borderId="61" xfId="0" applyFont="1" applyFill="1" applyBorder="1" applyAlignment="1">
      <alignment horizontal="left" vertical="top" wrapText="1"/>
    </xf>
    <xf numFmtId="0" fontId="6" fillId="0" borderId="66" xfId="0" applyFont="1" applyBorder="1" applyAlignment="1">
      <alignment horizontal="left" vertical="top" wrapText="1"/>
    </xf>
    <xf numFmtId="0" fontId="0" fillId="0" borderId="3" xfId="0" applyBorder="1" applyAlignment="1">
      <alignment vertical="top" wrapText="1"/>
    </xf>
    <xf numFmtId="0" fontId="0" fillId="0" borderId="106" xfId="0" applyBorder="1" applyAlignment="1">
      <alignment vertical="top" wrapText="1"/>
    </xf>
    <xf numFmtId="172" fontId="9" fillId="0" borderId="164" xfId="0" applyNumberFormat="1" applyFont="1" applyBorder="1" applyAlignment="1">
      <alignment horizontal="center" vertical="top" wrapText="1"/>
    </xf>
    <xf numFmtId="172" fontId="9" fillId="0" borderId="107" xfId="0" applyNumberFormat="1" applyFont="1" applyBorder="1" applyAlignment="1">
      <alignment horizontal="center" vertical="top" wrapText="1"/>
    </xf>
    <xf numFmtId="172" fontId="9" fillId="0" borderId="165" xfId="0" applyNumberFormat="1" applyFont="1" applyBorder="1" applyAlignment="1">
      <alignment horizontal="center" vertical="top" wrapText="1"/>
    </xf>
    <xf numFmtId="172" fontId="18" fillId="0" borderId="0" xfId="0" applyNumberFormat="1" applyFont="1" applyFill="1" applyBorder="1" applyAlignment="1">
      <alignment horizontal="center" vertical="top" wrapText="1"/>
    </xf>
    <xf numFmtId="0" fontId="1" fillId="2" borderId="140" xfId="0" applyFont="1" applyFill="1" applyBorder="1" applyAlignment="1">
      <alignment horizontal="right" vertical="top" wrapText="1"/>
    </xf>
    <xf numFmtId="0" fontId="0" fillId="0" borderId="36" xfId="0" applyBorder="1" applyAlignment="1">
      <alignment vertical="top" wrapText="1"/>
    </xf>
    <xf numFmtId="0" fontId="0" fillId="0" borderId="40" xfId="0" applyBorder="1" applyAlignment="1">
      <alignment vertical="top" wrapText="1"/>
    </xf>
    <xf numFmtId="172" fontId="18" fillId="2" borderId="139" xfId="0" applyNumberFormat="1" applyFont="1" applyFill="1" applyBorder="1" applyAlignment="1">
      <alignment horizontal="center" vertical="top" wrapText="1"/>
    </xf>
    <xf numFmtId="172" fontId="18" fillId="2" borderId="135" xfId="0" applyNumberFormat="1" applyFont="1" applyFill="1" applyBorder="1" applyAlignment="1">
      <alignment horizontal="center" vertical="top" wrapText="1"/>
    </xf>
    <xf numFmtId="172" fontId="18" fillId="2" borderId="138" xfId="0" applyNumberFormat="1" applyFont="1" applyFill="1" applyBorder="1" applyAlignment="1">
      <alignment horizontal="center" vertical="top" wrapText="1"/>
    </xf>
    <xf numFmtId="0" fontId="1" fillId="0" borderId="43" xfId="0" applyFont="1" applyBorder="1" applyAlignment="1">
      <alignment horizontal="center" vertical="center" textRotation="90"/>
    </xf>
    <xf numFmtId="0" fontId="1" fillId="0" borderId="30" xfId="0" applyFont="1" applyBorder="1" applyAlignment="1">
      <alignment horizontal="center" vertical="center" textRotation="90"/>
    </xf>
    <xf numFmtId="49" fontId="1" fillId="4" borderId="166" xfId="0" applyNumberFormat="1" applyFont="1" applyFill="1" applyBorder="1" applyAlignment="1">
      <alignment horizontal="right" vertical="top"/>
    </xf>
    <xf numFmtId="0" fontId="16" fillId="4" borderId="166" xfId="0" applyFont="1" applyFill="1" applyBorder="1" applyAlignment="1">
      <alignment horizontal="right" vertical="top"/>
    </xf>
    <xf numFmtId="0" fontId="6" fillId="4" borderId="121" xfId="0" applyFont="1" applyFill="1" applyBorder="1" applyAlignment="1">
      <alignment horizontal="left" vertical="top" wrapText="1"/>
    </xf>
    <xf numFmtId="0" fontId="9" fillId="0" borderId="166" xfId="0" applyFont="1" applyBorder="1" applyAlignment="1">
      <alignment vertical="top"/>
    </xf>
    <xf numFmtId="0" fontId="9" fillId="0" borderId="167" xfId="0" applyFont="1" applyBorder="1" applyAlignment="1">
      <alignment vertical="top"/>
    </xf>
    <xf numFmtId="1" fontId="6" fillId="0" borderId="76" xfId="0" applyNumberFormat="1" applyFont="1" applyFill="1" applyBorder="1" applyAlignment="1">
      <alignment horizontal="center" vertical="top" wrapText="1"/>
    </xf>
    <xf numFmtId="0" fontId="0" fillId="0" borderId="54" xfId="0" applyBorder="1" applyAlignment="1">
      <alignment horizontal="center" vertical="top"/>
    </xf>
    <xf numFmtId="0" fontId="0" fillId="0" borderId="142" xfId="0" applyBorder="1" applyAlignment="1">
      <alignment horizontal="center" vertical="top"/>
    </xf>
    <xf numFmtId="0" fontId="6" fillId="0" borderId="136" xfId="0" applyFont="1" applyFill="1" applyBorder="1" applyAlignment="1">
      <alignment vertical="top" wrapText="1"/>
    </xf>
    <xf numFmtId="0" fontId="0" fillId="0" borderId="53" xfId="0" applyFill="1" applyBorder="1" applyAlignment="1">
      <alignment vertical="top" wrapText="1"/>
    </xf>
    <xf numFmtId="0" fontId="0" fillId="0" borderId="53" xfId="0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0" fillId="0" borderId="43" xfId="0" applyBorder="1" applyAlignment="1">
      <alignment horizontal="center" vertical="top"/>
    </xf>
    <xf numFmtId="0" fontId="0" fillId="0" borderId="30" xfId="0" applyBorder="1" applyAlignment="1">
      <alignment horizontal="center" vertical="top"/>
    </xf>
    <xf numFmtId="0" fontId="6" fillId="0" borderId="34" xfId="0" applyFont="1" applyBorder="1" applyAlignment="1">
      <alignment horizontal="center" vertical="top"/>
    </xf>
    <xf numFmtId="172" fontId="6" fillId="0" borderId="18" xfId="0" applyNumberFormat="1" applyFont="1" applyFill="1" applyBorder="1" applyAlignment="1">
      <alignment horizontal="center" vertical="top"/>
    </xf>
    <xf numFmtId="172" fontId="6" fillId="0" borderId="16" xfId="0" applyNumberFormat="1" applyFont="1" applyFill="1" applyBorder="1" applyAlignment="1">
      <alignment horizontal="center" vertical="top"/>
    </xf>
    <xf numFmtId="172" fontId="6" fillId="0" borderId="17" xfId="0" applyNumberFormat="1" applyFont="1" applyFill="1" applyBorder="1" applyAlignment="1">
      <alignment horizontal="center" vertical="top"/>
    </xf>
    <xf numFmtId="172" fontId="6" fillId="0" borderId="18" xfId="0" applyNumberFormat="1" applyFont="1" applyBorder="1" applyAlignment="1">
      <alignment horizontal="center" vertical="top"/>
    </xf>
    <xf numFmtId="172" fontId="6" fillId="0" borderId="16" xfId="0" applyNumberFormat="1" applyFont="1" applyBorder="1" applyAlignment="1">
      <alignment horizontal="center" vertical="top"/>
    </xf>
    <xf numFmtId="172" fontId="6" fillId="0" borderId="17" xfId="0" applyNumberFormat="1" applyFont="1" applyBorder="1" applyAlignment="1">
      <alignment horizontal="center" vertical="top"/>
    </xf>
    <xf numFmtId="172" fontId="6" fillId="0" borderId="20" xfId="0" applyNumberFormat="1" applyFont="1" applyBorder="1" applyAlignment="1">
      <alignment horizontal="center" vertical="top"/>
    </xf>
    <xf numFmtId="172" fontId="6" fillId="0" borderId="34" xfId="0" applyNumberFormat="1" applyFont="1" applyBorder="1" applyAlignment="1">
      <alignment horizontal="center" vertical="top"/>
    </xf>
    <xf numFmtId="0" fontId="6" fillId="0" borderId="75" xfId="0" applyFont="1" applyBorder="1" applyAlignment="1">
      <alignment horizontal="center" vertical="top"/>
    </xf>
    <xf numFmtId="172" fontId="6" fillId="0" borderId="22" xfId="0" applyNumberFormat="1" applyFont="1" applyBorder="1" applyAlignment="1">
      <alignment horizontal="center" vertical="top"/>
    </xf>
    <xf numFmtId="172" fontId="6" fillId="0" borderId="21" xfId="0" applyNumberFormat="1" applyFont="1" applyBorder="1" applyAlignment="1">
      <alignment horizontal="center" vertical="top"/>
    </xf>
    <xf numFmtId="172" fontId="6" fillId="0" borderId="47" xfId="0" applyNumberFormat="1" applyFont="1" applyBorder="1" applyAlignment="1">
      <alignment horizontal="center" vertical="top"/>
    </xf>
    <xf numFmtId="172" fontId="6" fillId="2" borderId="136" xfId="0" applyNumberFormat="1" applyFont="1" applyFill="1" applyBorder="1" applyAlignment="1">
      <alignment horizontal="center" vertical="top"/>
    </xf>
    <xf numFmtId="172" fontId="6" fillId="2" borderId="47" xfId="0" applyNumberFormat="1" applyFont="1" applyFill="1" applyBorder="1" applyAlignment="1">
      <alignment horizontal="center" vertical="top"/>
    </xf>
    <xf numFmtId="172" fontId="6" fillId="0" borderId="100" xfId="0" applyNumberFormat="1" applyFont="1" applyBorder="1" applyAlignment="1">
      <alignment horizontal="center" vertical="top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8"/>
  <sheetViews>
    <sheetView tabSelected="1" workbookViewId="0" topLeftCell="A4">
      <selection activeCell="C7" sqref="C7"/>
    </sheetView>
  </sheetViews>
  <sheetFormatPr defaultColWidth="9.140625" defaultRowHeight="12.75"/>
  <cols>
    <col min="1" max="1" width="5.28125" style="0" customWidth="1"/>
    <col min="2" max="2" width="38.57421875" style="0" customWidth="1"/>
    <col min="3" max="3" width="11.7109375" style="0" customWidth="1"/>
    <col min="4" max="4" width="11.8515625" style="0" customWidth="1"/>
    <col min="5" max="5" width="11.00390625" style="0" customWidth="1"/>
    <col min="6" max="7" width="11.28125" style="0" customWidth="1"/>
  </cols>
  <sheetData>
    <row r="1" spans="2:7" ht="15.75">
      <c r="B1" s="469" t="s">
        <v>227</v>
      </c>
      <c r="C1" s="470"/>
      <c r="D1" s="470"/>
      <c r="E1" s="470"/>
      <c r="F1" s="218" t="s">
        <v>226</v>
      </c>
      <c r="G1" s="99"/>
    </row>
    <row r="2" ht="13.5" thickBot="1">
      <c r="G2" s="219" t="s">
        <v>0</v>
      </c>
    </row>
    <row r="3" spans="2:7" ht="12.75" customHeight="1" thickTop="1">
      <c r="B3" s="471" t="s">
        <v>1</v>
      </c>
      <c r="C3" s="474" t="s">
        <v>246</v>
      </c>
      <c r="D3" s="477" t="s">
        <v>80</v>
      </c>
      <c r="E3" s="474" t="s">
        <v>81</v>
      </c>
      <c r="F3" s="474" t="s">
        <v>82</v>
      </c>
      <c r="G3" s="464" t="s">
        <v>83</v>
      </c>
    </row>
    <row r="4" spans="2:7" ht="12.75">
      <c r="B4" s="472"/>
      <c r="C4" s="475"/>
      <c r="D4" s="478"/>
      <c r="E4" s="475"/>
      <c r="F4" s="475"/>
      <c r="G4" s="465"/>
    </row>
    <row r="5" spans="2:9" ht="12.75">
      <c r="B5" s="472"/>
      <c r="C5" s="475"/>
      <c r="D5" s="478"/>
      <c r="E5" s="475"/>
      <c r="F5" s="475"/>
      <c r="G5" s="465"/>
      <c r="H5" s="220"/>
      <c r="I5" s="220"/>
    </row>
    <row r="6" spans="2:9" ht="21.75" customHeight="1" thickBot="1">
      <c r="B6" s="473"/>
      <c r="C6" s="476"/>
      <c r="D6" s="479"/>
      <c r="E6" s="476"/>
      <c r="F6" s="476"/>
      <c r="G6" s="466"/>
      <c r="H6" s="220"/>
      <c r="I6" s="220"/>
    </row>
    <row r="7" spans="2:9" ht="21" customHeight="1" thickTop="1">
      <c r="B7" s="221" t="s">
        <v>84</v>
      </c>
      <c r="C7" s="222">
        <f>C8+C10</f>
        <v>2059.4</v>
      </c>
      <c r="D7" s="110">
        <f>D8+D10</f>
        <v>15200.343</v>
      </c>
      <c r="E7" s="223">
        <f>E8+E10</f>
        <v>10224.4</v>
      </c>
      <c r="F7" s="223">
        <f>F11</f>
        <v>19023.5</v>
      </c>
      <c r="G7" s="109">
        <f>G11</f>
        <v>23104.8</v>
      </c>
      <c r="H7" s="224"/>
      <c r="I7" s="220"/>
    </row>
    <row r="8" spans="2:9" ht="17.25" customHeight="1">
      <c r="B8" s="225" t="s">
        <v>85</v>
      </c>
      <c r="C8" s="226">
        <f>'1 lentelė'!K84</f>
        <v>1068.2</v>
      </c>
      <c r="D8" s="112">
        <f>'1 lentelė'!O84</f>
        <v>1099.6</v>
      </c>
      <c r="E8" s="227">
        <f>'1 lentelė'!S84</f>
        <v>746.6</v>
      </c>
      <c r="F8" s="226">
        <v>0</v>
      </c>
      <c r="G8" s="111">
        <v>0</v>
      </c>
      <c r="H8" s="220"/>
      <c r="I8" s="220"/>
    </row>
    <row r="9" spans="2:9" ht="17.25" customHeight="1">
      <c r="B9" s="228" t="s">
        <v>86</v>
      </c>
      <c r="C9" s="229">
        <v>0</v>
      </c>
      <c r="D9" s="113">
        <v>0</v>
      </c>
      <c r="E9" s="230">
        <v>0</v>
      </c>
      <c r="F9" s="226">
        <v>0</v>
      </c>
      <c r="G9" s="231">
        <v>0</v>
      </c>
      <c r="H9" s="220"/>
      <c r="I9" s="220"/>
    </row>
    <row r="10" spans="2:9" ht="27.75" customHeight="1" thickBot="1">
      <c r="B10" s="232" t="s">
        <v>2</v>
      </c>
      <c r="C10" s="233">
        <f>'1 lentelė'!M84</f>
        <v>991.2</v>
      </c>
      <c r="D10" s="114">
        <f>'1 lentelė'!Q84</f>
        <v>14100.743</v>
      </c>
      <c r="E10" s="234">
        <f>'1 lentelė'!U84</f>
        <v>9477.8</v>
      </c>
      <c r="F10" s="233">
        <v>0</v>
      </c>
      <c r="G10" s="115">
        <v>0</v>
      </c>
      <c r="H10" s="220"/>
      <c r="I10" s="220"/>
    </row>
    <row r="11" spans="2:7" ht="21.75" customHeight="1" thickBot="1" thickTop="1">
      <c r="B11" s="235" t="s">
        <v>87</v>
      </c>
      <c r="C11" s="236">
        <f>C12+C21</f>
        <v>2059.4</v>
      </c>
      <c r="D11" s="236">
        <f>D12+D21</f>
        <v>15200.343</v>
      </c>
      <c r="E11" s="236">
        <f>E12+E21</f>
        <v>10224.400000000001</v>
      </c>
      <c r="F11" s="236">
        <f>'1 lentelė'!V84</f>
        <v>19023.5</v>
      </c>
      <c r="G11" s="237">
        <f>'1 lentelė'!W84</f>
        <v>23104.8</v>
      </c>
    </row>
    <row r="12" spans="2:7" ht="18" customHeight="1" thickBot="1">
      <c r="B12" s="238" t="s">
        <v>88</v>
      </c>
      <c r="C12" s="239">
        <f>C13+C20</f>
        <v>1068.2</v>
      </c>
      <c r="D12" s="239">
        <f>D13+D20</f>
        <v>1099.6</v>
      </c>
      <c r="E12" s="239">
        <f>E13+E20</f>
        <v>746.6</v>
      </c>
      <c r="F12" s="239">
        <f>F13+F20</f>
        <v>0</v>
      </c>
      <c r="G12" s="240">
        <f>G13+G20</f>
        <v>0</v>
      </c>
    </row>
    <row r="13" spans="2:7" ht="20.25" customHeight="1">
      <c r="B13" s="241" t="s">
        <v>89</v>
      </c>
      <c r="C13" s="242">
        <f>C14+C15+C16+C17+C18+C19</f>
        <v>704</v>
      </c>
      <c r="D13" s="242">
        <f>D14+D15+D16+D17+D18+D19</f>
        <v>532</v>
      </c>
      <c r="E13" s="243">
        <f>E14+E15+E16+E17+E18+E19</f>
        <v>332</v>
      </c>
      <c r="F13" s="242">
        <f>F14+F15+F16+F17+F18+F19</f>
        <v>0</v>
      </c>
      <c r="G13" s="244">
        <f>G14+G15+G16+G17+G18+G19</f>
        <v>0</v>
      </c>
    </row>
    <row r="14" spans="2:7" ht="30" customHeight="1">
      <c r="B14" s="245" t="s">
        <v>90</v>
      </c>
      <c r="C14" s="246">
        <f>'1 lentelė'!J89</f>
        <v>704</v>
      </c>
      <c r="D14" s="246">
        <f>'1 lentelė'!N89</f>
        <v>532</v>
      </c>
      <c r="E14" s="230">
        <f>'1 lentelė'!R89</f>
        <v>332</v>
      </c>
      <c r="F14" s="246">
        <v>0</v>
      </c>
      <c r="G14" s="247">
        <v>0</v>
      </c>
    </row>
    <row r="15" spans="2:7" ht="39.75" customHeight="1">
      <c r="B15" s="228" t="s">
        <v>91</v>
      </c>
      <c r="C15" s="226">
        <v>0</v>
      </c>
      <c r="D15" s="226">
        <v>0</v>
      </c>
      <c r="E15" s="227">
        <v>0</v>
      </c>
      <c r="F15" s="226">
        <v>0</v>
      </c>
      <c r="G15" s="248">
        <v>0</v>
      </c>
    </row>
    <row r="16" spans="2:7" ht="41.25" customHeight="1">
      <c r="B16" s="228" t="s">
        <v>92</v>
      </c>
      <c r="C16" s="249">
        <v>0</v>
      </c>
      <c r="D16" s="249">
        <v>0</v>
      </c>
      <c r="E16" s="250">
        <v>0</v>
      </c>
      <c r="F16" s="249">
        <v>0</v>
      </c>
      <c r="G16" s="251">
        <v>0</v>
      </c>
    </row>
    <row r="17" spans="2:7" ht="39" customHeight="1">
      <c r="B17" s="228" t="s">
        <v>93</v>
      </c>
      <c r="C17" s="226">
        <v>0</v>
      </c>
      <c r="D17" s="226">
        <v>0</v>
      </c>
      <c r="E17" s="227">
        <v>0</v>
      </c>
      <c r="F17" s="226">
        <v>0</v>
      </c>
      <c r="G17" s="248">
        <v>0</v>
      </c>
    </row>
    <row r="18" spans="2:7" ht="52.5" customHeight="1">
      <c r="B18" s="228" t="s">
        <v>94</v>
      </c>
      <c r="C18" s="226">
        <v>0</v>
      </c>
      <c r="D18" s="226">
        <v>0</v>
      </c>
      <c r="E18" s="227">
        <v>0</v>
      </c>
      <c r="F18" s="226">
        <v>0</v>
      </c>
      <c r="G18" s="248">
        <v>0</v>
      </c>
    </row>
    <row r="19" spans="2:7" ht="39.75" customHeight="1">
      <c r="B19" s="228" t="s">
        <v>95</v>
      </c>
      <c r="C19" s="246">
        <v>0</v>
      </c>
      <c r="D19" s="246">
        <v>0</v>
      </c>
      <c r="E19" s="230">
        <v>0</v>
      </c>
      <c r="F19" s="246">
        <v>0</v>
      </c>
      <c r="G19" s="247">
        <v>0</v>
      </c>
    </row>
    <row r="20" spans="2:7" ht="25.5" customHeight="1" thickBot="1">
      <c r="B20" s="252" t="s">
        <v>96</v>
      </c>
      <c r="C20" s="242">
        <f>'1 lentelė'!J91</f>
        <v>364.2</v>
      </c>
      <c r="D20" s="242">
        <f>'1 lentelė'!N91</f>
        <v>567.6</v>
      </c>
      <c r="E20" s="243">
        <f>'1 lentelė'!R91</f>
        <v>414.6</v>
      </c>
      <c r="F20" s="242">
        <v>0</v>
      </c>
      <c r="G20" s="244">
        <v>0</v>
      </c>
    </row>
    <row r="21" spans="2:7" ht="24" customHeight="1" thickBot="1">
      <c r="B21" s="253" t="s">
        <v>97</v>
      </c>
      <c r="C21" s="239">
        <f>C22+C23+C24+C25+C26+C27</f>
        <v>991.2</v>
      </c>
      <c r="D21" s="239">
        <f>D22+D23+D24+D25+D26+D27</f>
        <v>14100.743</v>
      </c>
      <c r="E21" s="239">
        <f>E22+E23+E24+E25+E26+E27</f>
        <v>9477.800000000001</v>
      </c>
      <c r="F21" s="239">
        <f>F22+F23+F24+F25+F26+F27</f>
        <v>0</v>
      </c>
      <c r="G21" s="240">
        <f>G22+G23+G24+G25+G26+G27</f>
        <v>0</v>
      </c>
    </row>
    <row r="22" spans="2:7" ht="24" customHeight="1">
      <c r="B22" s="228" t="s">
        <v>98</v>
      </c>
      <c r="C22" s="226">
        <f>'1 lentelė'!J93</f>
        <v>756.1</v>
      </c>
      <c r="D22" s="226">
        <f>'1 lentelė'!N93</f>
        <v>0</v>
      </c>
      <c r="E22" s="227">
        <v>0</v>
      </c>
      <c r="F22" s="226">
        <v>0</v>
      </c>
      <c r="G22" s="248">
        <v>0</v>
      </c>
    </row>
    <row r="23" spans="2:7" ht="28.5" customHeight="1">
      <c r="B23" s="228" t="s">
        <v>99</v>
      </c>
      <c r="C23" s="226">
        <v>0</v>
      </c>
      <c r="D23" s="226">
        <v>0</v>
      </c>
      <c r="E23" s="227">
        <v>0</v>
      </c>
      <c r="F23" s="226">
        <v>0</v>
      </c>
      <c r="G23" s="248">
        <v>0</v>
      </c>
    </row>
    <row r="24" spans="2:7" ht="26.25" customHeight="1">
      <c r="B24" s="245" t="s">
        <v>100</v>
      </c>
      <c r="C24" s="246"/>
      <c r="D24" s="246">
        <v>0</v>
      </c>
      <c r="E24" s="230">
        <v>0</v>
      </c>
      <c r="F24" s="246">
        <v>0</v>
      </c>
      <c r="G24" s="247">
        <v>0</v>
      </c>
    </row>
    <row r="25" spans="2:7" ht="25.5" customHeight="1">
      <c r="B25" s="254" t="s">
        <v>101</v>
      </c>
      <c r="C25" s="255">
        <f>'1 lentelė'!J95</f>
        <v>215.3</v>
      </c>
      <c r="D25" s="255">
        <f>'1 lentelė'!N95</f>
        <v>8520.243</v>
      </c>
      <c r="E25" s="234">
        <f>'1 lentelė'!R95</f>
        <v>8520.2</v>
      </c>
      <c r="F25" s="255">
        <v>0</v>
      </c>
      <c r="G25" s="256">
        <v>0</v>
      </c>
    </row>
    <row r="26" spans="2:7" ht="24.75" customHeight="1">
      <c r="B26" s="254" t="s">
        <v>102</v>
      </c>
      <c r="C26" s="255">
        <v>0</v>
      </c>
      <c r="D26" s="255">
        <v>0</v>
      </c>
      <c r="E26" s="234">
        <v>0</v>
      </c>
      <c r="F26" s="255">
        <v>0</v>
      </c>
      <c r="G26" s="256">
        <v>0</v>
      </c>
    </row>
    <row r="27" spans="2:7" ht="27" customHeight="1" thickBot="1">
      <c r="B27" s="257" t="s">
        <v>103</v>
      </c>
      <c r="C27" s="258">
        <f>'1 lentelė'!J97</f>
        <v>19.8</v>
      </c>
      <c r="D27" s="258">
        <f>'1 lentelė'!N97</f>
        <v>5580.5</v>
      </c>
      <c r="E27" s="259">
        <f>'1 lentelė'!R97</f>
        <v>957.5999999999999</v>
      </c>
      <c r="F27" s="258">
        <v>0</v>
      </c>
      <c r="G27" s="260">
        <v>0</v>
      </c>
    </row>
    <row r="28" spans="2:7" ht="28.5" customHeight="1" thickTop="1">
      <c r="B28" s="467"/>
      <c r="C28" s="468"/>
      <c r="D28" s="468"/>
      <c r="E28" s="468"/>
      <c r="F28" s="468"/>
      <c r="G28" s="468"/>
    </row>
    <row r="29" spans="2:6" ht="14.25" customHeight="1">
      <c r="B29" s="261"/>
      <c r="C29" s="262"/>
      <c r="D29" s="262"/>
      <c r="F29" s="261"/>
    </row>
    <row r="30" ht="9.75" customHeight="1">
      <c r="B30" s="261"/>
    </row>
    <row r="31" spans="2:6" ht="12.75">
      <c r="B31" s="261"/>
      <c r="C31" s="261"/>
      <c r="D31" s="262"/>
      <c r="F31" s="261"/>
    </row>
    <row r="32" ht="12.75">
      <c r="B32" s="261"/>
    </row>
    <row r="33" ht="7.5" customHeight="1">
      <c r="B33" s="261"/>
    </row>
    <row r="34" ht="12.75">
      <c r="B34" s="263"/>
    </row>
    <row r="35" spans="2:6" ht="12.75">
      <c r="B35" s="261"/>
      <c r="D35" s="262"/>
      <c r="F35" s="261"/>
    </row>
    <row r="38" ht="12.75">
      <c r="B38" s="261"/>
    </row>
  </sheetData>
  <mergeCells count="8">
    <mergeCell ref="G3:G6"/>
    <mergeCell ref="B28:G28"/>
    <mergeCell ref="B1:E1"/>
    <mergeCell ref="B3:B6"/>
    <mergeCell ref="C3:C6"/>
    <mergeCell ref="D3:D6"/>
    <mergeCell ref="E3:E6"/>
    <mergeCell ref="F3:F6"/>
  </mergeCells>
  <printOptions/>
  <pageMargins left="0.3937007874015748" right="0.75" top="0.53" bottom="0.49" header="0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175"/>
  <sheetViews>
    <sheetView view="pageBreakPreview" zoomScaleSheetLayoutView="100" workbookViewId="0" topLeftCell="A79">
      <selection activeCell="J102" sqref="J102"/>
    </sheetView>
  </sheetViews>
  <sheetFormatPr defaultColWidth="9.140625" defaultRowHeight="12.75"/>
  <cols>
    <col min="1" max="1" width="2.57421875" style="154" customWidth="1"/>
    <col min="2" max="2" width="2.421875" style="154" customWidth="1"/>
    <col min="3" max="3" width="2.57421875" style="154" customWidth="1"/>
    <col min="4" max="4" width="31.57421875" style="154" customWidth="1"/>
    <col min="5" max="5" width="3.00390625" style="154" customWidth="1"/>
    <col min="6" max="6" width="3.140625" style="154" customWidth="1"/>
    <col min="7" max="7" width="7.7109375" style="154" customWidth="1"/>
    <col min="8" max="8" width="3.8515625" style="154" customWidth="1"/>
    <col min="9" max="10" width="6.421875" style="154" customWidth="1"/>
    <col min="11" max="11" width="5.7109375" style="154" customWidth="1"/>
    <col min="12" max="12" width="4.28125" style="154" customWidth="1"/>
    <col min="13" max="13" width="5.7109375" style="154" customWidth="1"/>
    <col min="14" max="14" width="6.421875" style="154" customWidth="1"/>
    <col min="15" max="15" width="5.57421875" style="154" customWidth="1"/>
    <col min="16" max="16" width="4.140625" style="154" customWidth="1"/>
    <col min="17" max="17" width="6.28125" style="154" customWidth="1"/>
    <col min="18" max="18" width="6.421875" style="154" customWidth="1"/>
    <col min="19" max="19" width="5.421875" style="154" customWidth="1"/>
    <col min="20" max="20" width="4.140625" style="154" customWidth="1"/>
    <col min="21" max="21" width="5.7109375" style="154" customWidth="1"/>
    <col min="22" max="22" width="6.7109375" style="154" customWidth="1"/>
    <col min="23" max="23" width="7.140625" style="154" customWidth="1"/>
    <col min="24" max="24" width="23.28125" style="154" customWidth="1"/>
    <col min="25" max="25" width="4.7109375" style="154" customWidth="1"/>
    <col min="26" max="26" width="5.00390625" style="154" customWidth="1"/>
    <col min="27" max="27" width="5.140625" style="154" customWidth="1"/>
    <col min="28" max="16384" width="9.140625" style="154" customWidth="1"/>
  </cols>
  <sheetData>
    <row r="1" ht="12">
      <c r="Y1" s="154" t="s">
        <v>17</v>
      </c>
    </row>
    <row r="2" spans="1:27" ht="12">
      <c r="A2" s="669" t="s">
        <v>238</v>
      </c>
      <c r="B2" s="669"/>
      <c r="C2" s="669"/>
      <c r="D2" s="669"/>
      <c r="E2" s="669"/>
      <c r="F2" s="669"/>
      <c r="G2" s="669"/>
      <c r="H2" s="669"/>
      <c r="I2" s="669"/>
      <c r="J2" s="669"/>
      <c r="K2" s="669"/>
      <c r="L2" s="669"/>
      <c r="M2" s="669"/>
      <c r="N2" s="669"/>
      <c r="O2" s="669"/>
      <c r="P2" s="669"/>
      <c r="Q2" s="669"/>
      <c r="R2" s="669"/>
      <c r="S2" s="669"/>
      <c r="T2" s="669"/>
      <c r="U2" s="669"/>
      <c r="V2" s="669"/>
      <c r="W2" s="669"/>
      <c r="X2" s="669"/>
      <c r="Y2" s="669"/>
      <c r="Z2" s="669"/>
      <c r="AA2" s="669"/>
    </row>
    <row r="3" spans="1:27" ht="15" customHeight="1">
      <c r="A3" s="671" t="s">
        <v>72</v>
      </c>
      <c r="B3" s="670"/>
      <c r="C3" s="670"/>
      <c r="D3" s="670"/>
      <c r="E3" s="670"/>
      <c r="F3" s="670"/>
      <c r="G3" s="670"/>
      <c r="H3" s="670"/>
      <c r="I3" s="670"/>
      <c r="J3" s="670"/>
      <c r="K3" s="670"/>
      <c r="L3" s="670"/>
      <c r="M3" s="670"/>
      <c r="N3" s="670"/>
      <c r="O3" s="670"/>
      <c r="P3" s="670"/>
      <c r="Q3" s="670"/>
      <c r="R3" s="670"/>
      <c r="S3" s="670"/>
      <c r="T3" s="670"/>
      <c r="U3" s="670"/>
      <c r="V3" s="670"/>
      <c r="W3" s="670"/>
      <c r="X3" s="670"/>
      <c r="Y3" s="670"/>
      <c r="Z3" s="670"/>
      <c r="AA3" s="670"/>
    </row>
    <row r="4" spans="1:27" ht="14.25" customHeight="1">
      <c r="A4" s="670" t="s">
        <v>41</v>
      </c>
      <c r="B4" s="671"/>
      <c r="C4" s="671"/>
      <c r="D4" s="671"/>
      <c r="E4" s="671"/>
      <c r="F4" s="671"/>
      <c r="G4" s="671"/>
      <c r="H4" s="671"/>
      <c r="I4" s="671"/>
      <c r="J4" s="671"/>
      <c r="K4" s="671"/>
      <c r="L4" s="671"/>
      <c r="M4" s="671"/>
      <c r="N4" s="671"/>
      <c r="O4" s="671"/>
      <c r="P4" s="671"/>
      <c r="Q4" s="671"/>
      <c r="R4" s="671"/>
      <c r="S4" s="671"/>
      <c r="T4" s="671"/>
      <c r="U4" s="671"/>
      <c r="V4" s="671"/>
      <c r="W4" s="671"/>
      <c r="X4" s="671"/>
      <c r="Y4" s="671"/>
      <c r="Z4" s="671"/>
      <c r="AA4" s="671"/>
    </row>
    <row r="5" spans="1:27" ht="15" customHeight="1">
      <c r="A5" s="670" t="s">
        <v>33</v>
      </c>
      <c r="B5" s="670"/>
      <c r="C5" s="670"/>
      <c r="D5" s="670"/>
      <c r="E5" s="670"/>
      <c r="F5" s="670"/>
      <c r="G5" s="670"/>
      <c r="H5" s="670"/>
      <c r="I5" s="670"/>
      <c r="J5" s="670"/>
      <c r="K5" s="670"/>
      <c r="L5" s="670"/>
      <c r="M5" s="670"/>
      <c r="N5" s="670"/>
      <c r="O5" s="670"/>
      <c r="P5" s="670"/>
      <c r="Q5" s="670"/>
      <c r="R5" s="670"/>
      <c r="S5" s="670"/>
      <c r="T5" s="670"/>
      <c r="U5" s="670"/>
      <c r="V5" s="670"/>
      <c r="W5" s="670"/>
      <c r="X5" s="670"/>
      <c r="Y5" s="670"/>
      <c r="Z5" s="670"/>
      <c r="AA5" s="670"/>
    </row>
    <row r="6" ht="12" customHeight="1" thickBot="1">
      <c r="Y6" s="154" t="s">
        <v>0</v>
      </c>
    </row>
    <row r="7" spans="1:27" ht="25.5" customHeight="1" thickTop="1">
      <c r="A7" s="753" t="s">
        <v>3</v>
      </c>
      <c r="B7" s="756" t="s">
        <v>4</v>
      </c>
      <c r="C7" s="756" t="s">
        <v>5</v>
      </c>
      <c r="D7" s="759" t="s">
        <v>6</v>
      </c>
      <c r="E7" s="762" t="s">
        <v>7</v>
      </c>
      <c r="F7" s="756" t="s">
        <v>234</v>
      </c>
      <c r="G7" s="765" t="s">
        <v>8</v>
      </c>
      <c r="H7" s="768" t="s">
        <v>62</v>
      </c>
      <c r="I7" s="742" t="s">
        <v>9</v>
      </c>
      <c r="J7" s="745" t="s">
        <v>63</v>
      </c>
      <c r="K7" s="746"/>
      <c r="L7" s="746"/>
      <c r="M7" s="747"/>
      <c r="N7" s="745" t="s">
        <v>64</v>
      </c>
      <c r="O7" s="746"/>
      <c r="P7" s="746"/>
      <c r="Q7" s="747"/>
      <c r="R7" s="734" t="s">
        <v>65</v>
      </c>
      <c r="S7" s="735"/>
      <c r="T7" s="735"/>
      <c r="U7" s="736"/>
      <c r="V7" s="717" t="s">
        <v>66</v>
      </c>
      <c r="W7" s="717" t="s">
        <v>67</v>
      </c>
      <c r="X7" s="720" t="s">
        <v>68</v>
      </c>
      <c r="Y7" s="720"/>
      <c r="Z7" s="720"/>
      <c r="AA7" s="721"/>
    </row>
    <row r="8" spans="1:27" ht="12.75" customHeight="1">
      <c r="A8" s="754"/>
      <c r="B8" s="757"/>
      <c r="C8" s="757"/>
      <c r="D8" s="760"/>
      <c r="E8" s="763"/>
      <c r="F8" s="757"/>
      <c r="G8" s="766"/>
      <c r="H8" s="769"/>
      <c r="I8" s="743"/>
      <c r="J8" s="751" t="s">
        <v>10</v>
      </c>
      <c r="K8" s="748" t="s">
        <v>11</v>
      </c>
      <c r="L8" s="748"/>
      <c r="M8" s="749" t="s">
        <v>12</v>
      </c>
      <c r="N8" s="751" t="s">
        <v>10</v>
      </c>
      <c r="O8" s="748" t="s">
        <v>11</v>
      </c>
      <c r="P8" s="748"/>
      <c r="Q8" s="749" t="s">
        <v>12</v>
      </c>
      <c r="R8" s="739" t="s">
        <v>10</v>
      </c>
      <c r="S8" s="741" t="s">
        <v>11</v>
      </c>
      <c r="T8" s="741"/>
      <c r="U8" s="737" t="s">
        <v>12</v>
      </c>
      <c r="V8" s="718"/>
      <c r="W8" s="718"/>
      <c r="X8" s="722" t="s">
        <v>69</v>
      </c>
      <c r="Y8" s="724" t="s">
        <v>13</v>
      </c>
      <c r="Z8" s="724"/>
      <c r="AA8" s="725"/>
    </row>
    <row r="9" spans="1:27" ht="96.75" customHeight="1" thickBot="1">
      <c r="A9" s="755"/>
      <c r="B9" s="758"/>
      <c r="C9" s="758"/>
      <c r="D9" s="761"/>
      <c r="E9" s="764"/>
      <c r="F9" s="758"/>
      <c r="G9" s="767"/>
      <c r="H9" s="770"/>
      <c r="I9" s="744"/>
      <c r="J9" s="752"/>
      <c r="K9" s="177" t="s">
        <v>10</v>
      </c>
      <c r="L9" s="178" t="s">
        <v>70</v>
      </c>
      <c r="M9" s="750"/>
      <c r="N9" s="752"/>
      <c r="O9" s="176" t="s">
        <v>10</v>
      </c>
      <c r="P9" s="178" t="s">
        <v>70</v>
      </c>
      <c r="Q9" s="750"/>
      <c r="R9" s="740"/>
      <c r="S9" s="179" t="s">
        <v>10</v>
      </c>
      <c r="T9" s="179" t="s">
        <v>70</v>
      </c>
      <c r="U9" s="738"/>
      <c r="V9" s="719"/>
      <c r="W9" s="719"/>
      <c r="X9" s="723"/>
      <c r="Y9" s="180" t="s">
        <v>30</v>
      </c>
      <c r="Z9" s="180" t="s">
        <v>40</v>
      </c>
      <c r="AA9" s="181" t="s">
        <v>71</v>
      </c>
    </row>
    <row r="10" spans="1:27" ht="13.5" customHeight="1" thickTop="1">
      <c r="A10" s="726" t="s">
        <v>48</v>
      </c>
      <c r="B10" s="727"/>
      <c r="C10" s="727"/>
      <c r="D10" s="727"/>
      <c r="E10" s="727"/>
      <c r="F10" s="727"/>
      <c r="G10" s="727"/>
      <c r="H10" s="727"/>
      <c r="I10" s="727"/>
      <c r="J10" s="727"/>
      <c r="K10" s="727"/>
      <c r="L10" s="727"/>
      <c r="M10" s="727"/>
      <c r="N10" s="727"/>
      <c r="O10" s="727"/>
      <c r="P10" s="727"/>
      <c r="Q10" s="727"/>
      <c r="R10" s="727"/>
      <c r="S10" s="727"/>
      <c r="T10" s="727"/>
      <c r="U10" s="727"/>
      <c r="V10" s="727"/>
      <c r="W10" s="727"/>
      <c r="X10" s="728"/>
      <c r="Y10" s="728"/>
      <c r="Z10" s="728"/>
      <c r="AA10" s="729"/>
    </row>
    <row r="11" spans="1:27" ht="15.75" customHeight="1" thickBot="1">
      <c r="A11" s="730" t="s">
        <v>196</v>
      </c>
      <c r="B11" s="731"/>
      <c r="C11" s="731"/>
      <c r="D11" s="731"/>
      <c r="E11" s="731"/>
      <c r="F11" s="731"/>
      <c r="G11" s="731"/>
      <c r="H11" s="731"/>
      <c r="I11" s="731"/>
      <c r="J11" s="731"/>
      <c r="K11" s="731"/>
      <c r="L11" s="731"/>
      <c r="M11" s="731"/>
      <c r="N11" s="731"/>
      <c r="O11" s="731"/>
      <c r="P11" s="731"/>
      <c r="Q11" s="731"/>
      <c r="R11" s="731"/>
      <c r="S11" s="731"/>
      <c r="T11" s="731"/>
      <c r="U11" s="731"/>
      <c r="V11" s="731"/>
      <c r="W11" s="731"/>
      <c r="X11" s="732"/>
      <c r="Y11" s="732"/>
      <c r="Z11" s="732"/>
      <c r="AA11" s="733"/>
    </row>
    <row r="12" spans="1:27" ht="15" customHeight="1" thickBot="1">
      <c r="A12" s="43" t="s">
        <v>14</v>
      </c>
      <c r="B12" s="712" t="s">
        <v>221</v>
      </c>
      <c r="C12" s="602"/>
      <c r="D12" s="602"/>
      <c r="E12" s="602"/>
      <c r="F12" s="602"/>
      <c r="G12" s="602"/>
      <c r="H12" s="602"/>
      <c r="I12" s="602"/>
      <c r="J12" s="602"/>
      <c r="K12" s="602"/>
      <c r="L12" s="602"/>
      <c r="M12" s="602"/>
      <c r="N12" s="602"/>
      <c r="O12" s="602"/>
      <c r="P12" s="602"/>
      <c r="Q12" s="602"/>
      <c r="R12" s="602"/>
      <c r="S12" s="602"/>
      <c r="T12" s="602"/>
      <c r="U12" s="602"/>
      <c r="V12" s="602"/>
      <c r="W12" s="602"/>
      <c r="X12" s="602"/>
      <c r="Y12" s="602"/>
      <c r="Z12" s="602"/>
      <c r="AA12" s="603"/>
    </row>
    <row r="13" spans="1:27" ht="15" customHeight="1" thickBot="1">
      <c r="A13" s="43" t="s">
        <v>14</v>
      </c>
      <c r="B13" s="100" t="s">
        <v>14</v>
      </c>
      <c r="C13" s="713" t="s">
        <v>222</v>
      </c>
      <c r="D13" s="602"/>
      <c r="E13" s="602"/>
      <c r="F13" s="602"/>
      <c r="G13" s="602"/>
      <c r="H13" s="602"/>
      <c r="I13" s="602"/>
      <c r="J13" s="602"/>
      <c r="K13" s="602"/>
      <c r="L13" s="602"/>
      <c r="M13" s="602"/>
      <c r="N13" s="602"/>
      <c r="O13" s="602"/>
      <c r="P13" s="602"/>
      <c r="Q13" s="602"/>
      <c r="R13" s="602"/>
      <c r="S13" s="602"/>
      <c r="T13" s="602"/>
      <c r="U13" s="602"/>
      <c r="V13" s="602"/>
      <c r="W13" s="602"/>
      <c r="X13" s="714"/>
      <c r="Y13" s="714"/>
      <c r="Z13" s="714"/>
      <c r="AA13" s="715"/>
    </row>
    <row r="14" spans="1:27" ht="21" customHeight="1">
      <c r="A14" s="453" t="s">
        <v>14</v>
      </c>
      <c r="B14" s="446" t="s">
        <v>14</v>
      </c>
      <c r="C14" s="448" t="s">
        <v>14</v>
      </c>
      <c r="D14" s="554" t="s">
        <v>202</v>
      </c>
      <c r="E14" s="483" t="s">
        <v>228</v>
      </c>
      <c r="F14" s="563" t="s">
        <v>20</v>
      </c>
      <c r="G14" s="565" t="s">
        <v>21</v>
      </c>
      <c r="H14" s="786" t="s">
        <v>233</v>
      </c>
      <c r="I14" s="354" t="s">
        <v>25</v>
      </c>
      <c r="J14" s="185">
        <v>127.2</v>
      </c>
      <c r="K14" s="105">
        <v>127.2</v>
      </c>
      <c r="L14" s="105"/>
      <c r="M14" s="184">
        <v>0</v>
      </c>
      <c r="N14" s="63">
        <v>127.2</v>
      </c>
      <c r="O14" s="32">
        <v>127.2</v>
      </c>
      <c r="P14" s="29"/>
      <c r="Q14" s="30"/>
      <c r="R14" s="33">
        <f>+S14+U14</f>
        <v>127.2</v>
      </c>
      <c r="S14" s="34">
        <v>127.2</v>
      </c>
      <c r="T14" s="34"/>
      <c r="U14" s="35"/>
      <c r="V14" s="38">
        <v>130</v>
      </c>
      <c r="W14" s="38">
        <v>150</v>
      </c>
      <c r="X14" s="76" t="s">
        <v>197</v>
      </c>
      <c r="Y14" s="15">
        <v>20</v>
      </c>
      <c r="Z14" s="15">
        <v>20</v>
      </c>
      <c r="AA14" s="21">
        <v>20</v>
      </c>
    </row>
    <row r="15" spans="1:27" ht="41.25" customHeight="1">
      <c r="A15" s="453"/>
      <c r="B15" s="446"/>
      <c r="C15" s="448"/>
      <c r="D15" s="555"/>
      <c r="E15" s="483"/>
      <c r="F15" s="563"/>
      <c r="G15" s="566"/>
      <c r="H15" s="786"/>
      <c r="I15" s="355"/>
      <c r="J15" s="186"/>
      <c r="K15" s="182"/>
      <c r="L15" s="182"/>
      <c r="M15" s="183"/>
      <c r="N15" s="9"/>
      <c r="O15" s="12"/>
      <c r="P15" s="8"/>
      <c r="Q15" s="10"/>
      <c r="R15" s="18"/>
      <c r="S15" s="6"/>
      <c r="T15" s="6"/>
      <c r="U15" s="7"/>
      <c r="V15" s="11"/>
      <c r="W15" s="11"/>
      <c r="X15" s="394" t="s">
        <v>31</v>
      </c>
      <c r="Y15" s="36">
        <v>50</v>
      </c>
      <c r="Z15" s="36">
        <v>50</v>
      </c>
      <c r="AA15" s="37">
        <v>50</v>
      </c>
    </row>
    <row r="16" spans="1:27" ht="25.5" customHeight="1" thickBot="1">
      <c r="A16" s="552"/>
      <c r="B16" s="515"/>
      <c r="C16" s="553"/>
      <c r="D16" s="365" t="s">
        <v>219</v>
      </c>
      <c r="E16" s="484"/>
      <c r="F16" s="564"/>
      <c r="G16" s="567"/>
      <c r="H16" s="787"/>
      <c r="I16" s="356" t="s">
        <v>26</v>
      </c>
      <c r="J16" s="26">
        <f>J14</f>
        <v>127.2</v>
      </c>
      <c r="K16" s="13">
        <f>K14</f>
        <v>127.2</v>
      </c>
      <c r="L16" s="13"/>
      <c r="M16" s="27">
        <f>M14</f>
        <v>0</v>
      </c>
      <c r="N16" s="64">
        <f>SUM(N14:N15)</f>
        <v>127.2</v>
      </c>
      <c r="O16" s="13">
        <f>SUM(O14:O15)</f>
        <v>127.2</v>
      </c>
      <c r="P16" s="13"/>
      <c r="Q16" s="27"/>
      <c r="R16" s="25">
        <f>R14</f>
        <v>127.2</v>
      </c>
      <c r="S16" s="13">
        <f>S14</f>
        <v>127.2</v>
      </c>
      <c r="T16" s="13"/>
      <c r="U16" s="27"/>
      <c r="V16" s="28">
        <f>V15+V14</f>
        <v>130</v>
      </c>
      <c r="W16" s="28">
        <f>W15+W14</f>
        <v>150</v>
      </c>
      <c r="X16" s="270"/>
      <c r="Y16" s="152"/>
      <c r="Z16" s="152"/>
      <c r="AA16" s="153"/>
    </row>
    <row r="17" spans="1:27" ht="15" customHeight="1" thickBot="1">
      <c r="A17" s="587" t="s">
        <v>14</v>
      </c>
      <c r="B17" s="588" t="s">
        <v>14</v>
      </c>
      <c r="C17" s="589" t="s">
        <v>250</v>
      </c>
      <c r="D17" s="554" t="s">
        <v>198</v>
      </c>
      <c r="E17" s="590"/>
      <c r="F17" s="591" t="s">
        <v>20</v>
      </c>
      <c r="G17" s="585" t="s">
        <v>21</v>
      </c>
      <c r="H17" s="586" t="s">
        <v>233</v>
      </c>
      <c r="I17" s="866" t="s">
        <v>25</v>
      </c>
      <c r="J17" s="461">
        <v>75</v>
      </c>
      <c r="K17" s="462">
        <v>75</v>
      </c>
      <c r="L17" s="462"/>
      <c r="M17" s="463">
        <v>0</v>
      </c>
      <c r="N17" s="867">
        <v>100</v>
      </c>
      <c r="O17" s="868">
        <v>100</v>
      </c>
      <c r="P17" s="868"/>
      <c r="Q17" s="869"/>
      <c r="R17" s="870">
        <v>25</v>
      </c>
      <c r="S17" s="460">
        <v>25</v>
      </c>
      <c r="T17" s="460"/>
      <c r="U17" s="871"/>
      <c r="V17" s="872">
        <v>110</v>
      </c>
      <c r="W17" s="872">
        <v>115</v>
      </c>
      <c r="X17" s="572" t="s">
        <v>199</v>
      </c>
      <c r="Y17" s="40">
        <v>2</v>
      </c>
      <c r="Z17" s="40">
        <v>6</v>
      </c>
      <c r="AA17" s="101">
        <v>6</v>
      </c>
    </row>
    <row r="18" spans="1:27" ht="3.75" customHeight="1" thickBot="1">
      <c r="A18" s="587"/>
      <c r="B18" s="588"/>
      <c r="C18" s="589"/>
      <c r="D18" s="555"/>
      <c r="E18" s="590"/>
      <c r="F18" s="591"/>
      <c r="G18" s="585"/>
      <c r="H18" s="586"/>
      <c r="I18" s="857"/>
      <c r="J18" s="858"/>
      <c r="K18" s="859"/>
      <c r="L18" s="859"/>
      <c r="M18" s="860"/>
      <c r="N18" s="861"/>
      <c r="O18" s="862"/>
      <c r="P18" s="862"/>
      <c r="Q18" s="863"/>
      <c r="R18" s="33"/>
      <c r="S18" s="34"/>
      <c r="T18" s="34"/>
      <c r="U18" s="35"/>
      <c r="V18" s="864"/>
      <c r="W18" s="865"/>
      <c r="X18" s="573"/>
      <c r="Y18" s="568"/>
      <c r="Z18" s="568"/>
      <c r="AA18" s="570"/>
    </row>
    <row r="19" spans="1:27" ht="13.5" customHeight="1" thickBot="1">
      <c r="A19" s="587"/>
      <c r="B19" s="588"/>
      <c r="C19" s="589"/>
      <c r="D19" s="556"/>
      <c r="E19" s="590"/>
      <c r="F19" s="591"/>
      <c r="G19" s="585"/>
      <c r="H19" s="586"/>
      <c r="I19" s="346" t="s">
        <v>26</v>
      </c>
      <c r="J19" s="54">
        <f>J17</f>
        <v>75</v>
      </c>
      <c r="K19" s="52">
        <f>K17</f>
        <v>75</v>
      </c>
      <c r="L19" s="52"/>
      <c r="M19" s="53">
        <f>M17</f>
        <v>0</v>
      </c>
      <c r="N19" s="54">
        <f>N17</f>
        <v>100</v>
      </c>
      <c r="O19" s="52">
        <f>O17</f>
        <v>100</v>
      </c>
      <c r="P19" s="52"/>
      <c r="Q19" s="53"/>
      <c r="R19" s="51">
        <f>R17</f>
        <v>25</v>
      </c>
      <c r="S19" s="52">
        <f>S17</f>
        <v>25</v>
      </c>
      <c r="T19" s="52"/>
      <c r="U19" s="53"/>
      <c r="V19" s="55">
        <f>SUM(V17:V18)</f>
        <v>110</v>
      </c>
      <c r="W19" s="118">
        <f>SUM(W17:W18)</f>
        <v>115</v>
      </c>
      <c r="X19" s="574"/>
      <c r="Y19" s="569"/>
      <c r="Z19" s="569"/>
      <c r="AA19" s="571"/>
    </row>
    <row r="20" spans="1:27" ht="15" customHeight="1" thickBot="1">
      <c r="A20" s="587" t="s">
        <v>14</v>
      </c>
      <c r="B20" s="588" t="s">
        <v>14</v>
      </c>
      <c r="C20" s="589" t="s">
        <v>16</v>
      </c>
      <c r="D20" s="716" t="s">
        <v>203</v>
      </c>
      <c r="E20" s="650"/>
      <c r="F20" s="591" t="s">
        <v>20</v>
      </c>
      <c r="G20" s="585" t="s">
        <v>21</v>
      </c>
      <c r="H20" s="586" t="s">
        <v>233</v>
      </c>
      <c r="I20" s="344" t="s">
        <v>25</v>
      </c>
      <c r="J20" s="185">
        <v>130.4</v>
      </c>
      <c r="K20" s="105">
        <v>130.4</v>
      </c>
      <c r="L20" s="105"/>
      <c r="M20" s="184">
        <v>0</v>
      </c>
      <c r="N20" s="46">
        <v>130.4</v>
      </c>
      <c r="O20" s="44">
        <v>130.4</v>
      </c>
      <c r="P20" s="44"/>
      <c r="Q20" s="45"/>
      <c r="R20" s="47">
        <v>130.4</v>
      </c>
      <c r="S20" s="48">
        <v>130.4</v>
      </c>
      <c r="T20" s="48"/>
      <c r="U20" s="49"/>
      <c r="V20" s="50">
        <v>145</v>
      </c>
      <c r="W20" s="116">
        <v>150</v>
      </c>
      <c r="X20" s="357" t="s">
        <v>56</v>
      </c>
      <c r="Y20" s="42">
        <v>250</v>
      </c>
      <c r="Z20" s="42">
        <v>250</v>
      </c>
      <c r="AA20" s="332">
        <v>250</v>
      </c>
    </row>
    <row r="21" spans="1:27" ht="14.25" customHeight="1" thickBot="1">
      <c r="A21" s="587"/>
      <c r="B21" s="588"/>
      <c r="C21" s="589"/>
      <c r="D21" s="716"/>
      <c r="E21" s="650"/>
      <c r="F21" s="591"/>
      <c r="G21" s="585"/>
      <c r="H21" s="586"/>
      <c r="I21" s="345"/>
      <c r="J21" s="186"/>
      <c r="K21" s="182"/>
      <c r="L21" s="182"/>
      <c r="M21" s="183"/>
      <c r="N21" s="2"/>
      <c r="O21" s="3"/>
      <c r="P21" s="3"/>
      <c r="Q21" s="4"/>
      <c r="R21" s="18"/>
      <c r="S21" s="6"/>
      <c r="T21" s="6"/>
      <c r="U21" s="7"/>
      <c r="V21" s="1"/>
      <c r="W21" s="117"/>
      <c r="X21" s="582" t="s">
        <v>57</v>
      </c>
      <c r="Y21" s="584">
        <v>200</v>
      </c>
      <c r="Z21" s="584">
        <v>200</v>
      </c>
      <c r="AA21" s="581">
        <v>200</v>
      </c>
    </row>
    <row r="22" spans="1:27" ht="13.5" customHeight="1" thickBot="1">
      <c r="A22" s="587"/>
      <c r="B22" s="588"/>
      <c r="C22" s="589"/>
      <c r="D22" s="716"/>
      <c r="E22" s="650"/>
      <c r="F22" s="591"/>
      <c r="G22" s="585"/>
      <c r="H22" s="586"/>
      <c r="I22" s="346" t="s">
        <v>26</v>
      </c>
      <c r="J22" s="54">
        <f>J20</f>
        <v>130.4</v>
      </c>
      <c r="K22" s="52">
        <f>K20</f>
        <v>130.4</v>
      </c>
      <c r="L22" s="52"/>
      <c r="M22" s="53">
        <f>M20</f>
        <v>0</v>
      </c>
      <c r="N22" s="54">
        <f>N20</f>
        <v>130.4</v>
      </c>
      <c r="O22" s="52">
        <f>O20</f>
        <v>130.4</v>
      </c>
      <c r="P22" s="52"/>
      <c r="Q22" s="53"/>
      <c r="R22" s="51">
        <f>R20</f>
        <v>130.4</v>
      </c>
      <c r="S22" s="52">
        <f>S20</f>
        <v>130.4</v>
      </c>
      <c r="T22" s="52"/>
      <c r="U22" s="53"/>
      <c r="V22" s="55">
        <f>SUM(V20:V21)</f>
        <v>145</v>
      </c>
      <c r="W22" s="118">
        <f>SUM(W20:W21)</f>
        <v>150</v>
      </c>
      <c r="X22" s="583"/>
      <c r="Y22" s="569"/>
      <c r="Z22" s="569"/>
      <c r="AA22" s="571"/>
    </row>
    <row r="23" spans="1:27" ht="15" customHeight="1" thickBot="1">
      <c r="A23" s="587" t="s">
        <v>14</v>
      </c>
      <c r="B23" s="588" t="s">
        <v>14</v>
      </c>
      <c r="C23" s="589" t="s">
        <v>20</v>
      </c>
      <c r="D23" s="554" t="s">
        <v>248</v>
      </c>
      <c r="E23" s="650"/>
      <c r="F23" s="591" t="s">
        <v>20</v>
      </c>
      <c r="G23" s="585" t="s">
        <v>21</v>
      </c>
      <c r="H23" s="586" t="s">
        <v>233</v>
      </c>
      <c r="I23" s="344" t="s">
        <v>18</v>
      </c>
      <c r="J23" s="185"/>
      <c r="K23" s="105"/>
      <c r="L23" s="105"/>
      <c r="M23" s="184">
        <v>0</v>
      </c>
      <c r="N23" s="46">
        <v>100</v>
      </c>
      <c r="O23" s="44">
        <v>100</v>
      </c>
      <c r="P23" s="44"/>
      <c r="Q23" s="45"/>
      <c r="R23" s="47">
        <v>100</v>
      </c>
      <c r="S23" s="48">
        <v>100</v>
      </c>
      <c r="T23" s="48"/>
      <c r="U23" s="49"/>
      <c r="V23" s="50">
        <v>110</v>
      </c>
      <c r="W23" s="116">
        <v>115</v>
      </c>
      <c r="X23" s="357" t="s">
        <v>57</v>
      </c>
      <c r="Y23" s="42">
        <v>150</v>
      </c>
      <c r="Z23" s="42">
        <v>150</v>
      </c>
      <c r="AA23" s="332">
        <v>150</v>
      </c>
    </row>
    <row r="24" spans="1:27" ht="20.25" customHeight="1" thickBot="1">
      <c r="A24" s="587"/>
      <c r="B24" s="588"/>
      <c r="C24" s="589"/>
      <c r="D24" s="555"/>
      <c r="E24" s="650"/>
      <c r="F24" s="591"/>
      <c r="G24" s="585"/>
      <c r="H24" s="586"/>
      <c r="I24" s="345"/>
      <c r="J24" s="186"/>
      <c r="K24" s="182"/>
      <c r="L24" s="182"/>
      <c r="M24" s="183"/>
      <c r="N24" s="2"/>
      <c r="O24" s="3"/>
      <c r="P24" s="3"/>
      <c r="Q24" s="4"/>
      <c r="R24" s="18"/>
      <c r="S24" s="6"/>
      <c r="T24" s="6"/>
      <c r="U24" s="7"/>
      <c r="V24" s="1"/>
      <c r="W24" s="117"/>
      <c r="X24" s="582" t="s">
        <v>249</v>
      </c>
      <c r="Y24" s="651">
        <v>1</v>
      </c>
      <c r="Z24" s="651"/>
      <c r="AA24" s="653"/>
    </row>
    <row r="25" spans="1:27" ht="17.25" customHeight="1" thickBot="1">
      <c r="A25" s="587"/>
      <c r="B25" s="588"/>
      <c r="C25" s="589"/>
      <c r="D25" s="556"/>
      <c r="E25" s="650"/>
      <c r="F25" s="591"/>
      <c r="G25" s="585"/>
      <c r="H25" s="586"/>
      <c r="I25" s="346" t="s">
        <v>26</v>
      </c>
      <c r="J25" s="54">
        <f>J23</f>
        <v>0</v>
      </c>
      <c r="K25" s="52">
        <f>K23</f>
        <v>0</v>
      </c>
      <c r="L25" s="52"/>
      <c r="M25" s="53">
        <f>M23</f>
        <v>0</v>
      </c>
      <c r="N25" s="54">
        <f>N23</f>
        <v>100</v>
      </c>
      <c r="O25" s="52">
        <f>O23</f>
        <v>100</v>
      </c>
      <c r="P25" s="52"/>
      <c r="Q25" s="53"/>
      <c r="R25" s="51">
        <f>R23</f>
        <v>100</v>
      </c>
      <c r="S25" s="52">
        <f>S23</f>
        <v>100</v>
      </c>
      <c r="T25" s="52"/>
      <c r="U25" s="53"/>
      <c r="V25" s="55">
        <f>SUM(V23:V24)</f>
        <v>110</v>
      </c>
      <c r="W25" s="118">
        <f>SUM(W23:W24)</f>
        <v>115</v>
      </c>
      <c r="X25" s="583"/>
      <c r="Y25" s="652"/>
      <c r="Z25" s="652"/>
      <c r="AA25" s="654"/>
    </row>
    <row r="26" spans="1:27" s="373" customFormat="1" ht="26.25" customHeight="1">
      <c r="A26" s="452" t="s">
        <v>14</v>
      </c>
      <c r="B26" s="450" t="s">
        <v>14</v>
      </c>
      <c r="C26" s="447" t="s">
        <v>19</v>
      </c>
      <c r="D26" s="449" t="s">
        <v>217</v>
      </c>
      <c r="E26" s="482" t="s">
        <v>237</v>
      </c>
      <c r="F26" s="485" t="s">
        <v>20</v>
      </c>
      <c r="G26" s="455" t="s">
        <v>21</v>
      </c>
      <c r="H26" s="457" t="s">
        <v>233</v>
      </c>
      <c r="I26" s="395" t="s">
        <v>25</v>
      </c>
      <c r="J26" s="402"/>
      <c r="K26" s="385"/>
      <c r="L26" s="385"/>
      <c r="M26" s="403"/>
      <c r="N26" s="399">
        <v>200</v>
      </c>
      <c r="O26" s="387">
        <v>200</v>
      </c>
      <c r="P26" s="387"/>
      <c r="Q26" s="386"/>
      <c r="R26" s="435">
        <v>130</v>
      </c>
      <c r="S26" s="369">
        <v>130</v>
      </c>
      <c r="T26" s="370"/>
      <c r="U26" s="436"/>
      <c r="V26" s="392">
        <v>350</v>
      </c>
      <c r="W26" s="392">
        <v>400</v>
      </c>
      <c r="X26" s="390" t="s">
        <v>218</v>
      </c>
      <c r="Y26" s="371">
        <v>1</v>
      </c>
      <c r="Z26" s="371"/>
      <c r="AA26" s="372"/>
    </row>
    <row r="27" spans="1:27" s="373" customFormat="1" ht="25.5" customHeight="1">
      <c r="A27" s="453"/>
      <c r="B27" s="446"/>
      <c r="C27" s="448"/>
      <c r="D27" s="444"/>
      <c r="E27" s="483"/>
      <c r="F27" s="459"/>
      <c r="G27" s="456"/>
      <c r="H27" s="458"/>
      <c r="I27" s="396"/>
      <c r="J27" s="404"/>
      <c r="K27" s="384"/>
      <c r="L27" s="384"/>
      <c r="M27" s="405"/>
      <c r="N27" s="400"/>
      <c r="O27" s="380"/>
      <c r="P27" s="380"/>
      <c r="Q27" s="381"/>
      <c r="R27" s="437"/>
      <c r="S27" s="382"/>
      <c r="T27" s="383"/>
      <c r="U27" s="438"/>
      <c r="V27" s="393"/>
      <c r="W27" s="393"/>
      <c r="X27" s="391" t="s">
        <v>245</v>
      </c>
      <c r="Y27" s="375">
        <v>1</v>
      </c>
      <c r="Z27" s="375"/>
      <c r="AA27" s="376"/>
    </row>
    <row r="28" spans="1:27" ht="21.75" customHeight="1">
      <c r="A28" s="453"/>
      <c r="B28" s="446"/>
      <c r="C28" s="448"/>
      <c r="D28" s="444"/>
      <c r="E28" s="483"/>
      <c r="F28" s="459"/>
      <c r="G28" s="456"/>
      <c r="H28" s="458"/>
      <c r="I28" s="397"/>
      <c r="J28" s="108"/>
      <c r="K28" s="12"/>
      <c r="L28" s="12"/>
      <c r="M28" s="406"/>
      <c r="N28" s="401"/>
      <c r="O28" s="12"/>
      <c r="P28" s="8"/>
      <c r="Q28" s="374"/>
      <c r="R28" s="5"/>
      <c r="S28" s="6"/>
      <c r="T28" s="6"/>
      <c r="U28" s="7"/>
      <c r="V28" s="11"/>
      <c r="W28" s="11"/>
      <c r="X28" s="480" t="s">
        <v>220</v>
      </c>
      <c r="Y28" s="388">
        <v>7</v>
      </c>
      <c r="Z28" s="388">
        <v>8</v>
      </c>
      <c r="AA28" s="389">
        <v>8</v>
      </c>
    </row>
    <row r="29" spans="1:27" ht="25.5" customHeight="1" thickBot="1">
      <c r="A29" s="453"/>
      <c r="B29" s="446"/>
      <c r="C29" s="448"/>
      <c r="D29" s="444"/>
      <c r="E29" s="484"/>
      <c r="F29" s="454"/>
      <c r="G29" s="456"/>
      <c r="H29" s="451"/>
      <c r="I29" s="398" t="s">
        <v>26</v>
      </c>
      <c r="J29" s="26"/>
      <c r="K29" s="13"/>
      <c r="L29" s="13"/>
      <c r="M29" s="27"/>
      <c r="N29" s="25">
        <f>N26</f>
        <v>200</v>
      </c>
      <c r="O29" s="13">
        <f>O26</f>
        <v>200</v>
      </c>
      <c r="P29" s="13"/>
      <c r="Q29" s="377"/>
      <c r="R29" s="26">
        <f>R26</f>
        <v>130</v>
      </c>
      <c r="S29" s="13">
        <f>S26</f>
        <v>130</v>
      </c>
      <c r="T29" s="13"/>
      <c r="U29" s="27"/>
      <c r="V29" s="28">
        <f>V26</f>
        <v>350</v>
      </c>
      <c r="W29" s="28">
        <f>W26</f>
        <v>400</v>
      </c>
      <c r="X29" s="481"/>
      <c r="Y29" s="378"/>
      <c r="Z29" s="378"/>
      <c r="AA29" s="379"/>
    </row>
    <row r="30" spans="1:27" ht="24.75" customHeight="1">
      <c r="A30" s="452" t="s">
        <v>14</v>
      </c>
      <c r="B30" s="450" t="s">
        <v>14</v>
      </c>
      <c r="C30" s="447" t="s">
        <v>22</v>
      </c>
      <c r="D30" s="554" t="s">
        <v>204</v>
      </c>
      <c r="E30" s="482"/>
      <c r="F30" s="562" t="s">
        <v>20</v>
      </c>
      <c r="G30" s="565" t="s">
        <v>21</v>
      </c>
      <c r="H30" s="457" t="s">
        <v>233</v>
      </c>
      <c r="I30" s="340" t="s">
        <v>25</v>
      </c>
      <c r="J30" s="185">
        <v>29.7</v>
      </c>
      <c r="K30" s="105">
        <v>29.7</v>
      </c>
      <c r="L30" s="105"/>
      <c r="M30" s="184"/>
      <c r="N30" s="58" t="s">
        <v>42</v>
      </c>
      <c r="O30" s="59" t="s">
        <v>42</v>
      </c>
      <c r="P30" s="56"/>
      <c r="Q30" s="57"/>
      <c r="R30" s="47" t="s">
        <v>42</v>
      </c>
      <c r="S30" s="48" t="s">
        <v>42</v>
      </c>
      <c r="T30" s="48"/>
      <c r="U30" s="49"/>
      <c r="V30" s="60" t="s">
        <v>42</v>
      </c>
      <c r="W30" s="60" t="s">
        <v>42</v>
      </c>
      <c r="X30" s="620"/>
      <c r="Y30" s="575"/>
      <c r="Z30" s="575"/>
      <c r="AA30" s="578"/>
    </row>
    <row r="31" spans="1:27" ht="18.75" customHeight="1">
      <c r="A31" s="453"/>
      <c r="B31" s="446"/>
      <c r="C31" s="448"/>
      <c r="D31" s="555"/>
      <c r="E31" s="483"/>
      <c r="F31" s="563"/>
      <c r="G31" s="566"/>
      <c r="H31" s="458"/>
      <c r="I31" s="338" t="s">
        <v>18</v>
      </c>
      <c r="J31" s="186">
        <v>35</v>
      </c>
      <c r="K31" s="182">
        <v>35</v>
      </c>
      <c r="L31" s="182"/>
      <c r="M31" s="183"/>
      <c r="N31" s="108"/>
      <c r="O31" s="12"/>
      <c r="P31" s="8"/>
      <c r="Q31" s="10"/>
      <c r="R31" s="18"/>
      <c r="S31" s="6"/>
      <c r="T31" s="6"/>
      <c r="U31" s="7"/>
      <c r="V31" s="11"/>
      <c r="W31" s="11"/>
      <c r="X31" s="621"/>
      <c r="Y31" s="576"/>
      <c r="Z31" s="576"/>
      <c r="AA31" s="579"/>
    </row>
    <row r="32" spans="1:27" ht="21.75" customHeight="1" thickBot="1">
      <c r="A32" s="453"/>
      <c r="B32" s="446"/>
      <c r="C32" s="448"/>
      <c r="D32" s="555"/>
      <c r="E32" s="483"/>
      <c r="F32" s="563"/>
      <c r="G32" s="567"/>
      <c r="H32" s="458"/>
      <c r="I32" s="347" t="s">
        <v>26</v>
      </c>
      <c r="J32" s="20">
        <f>J31+J30</f>
        <v>64.7</v>
      </c>
      <c r="K32" s="17">
        <f>K31+K30</f>
        <v>64.7</v>
      </c>
      <c r="L32" s="17"/>
      <c r="M32" s="19"/>
      <c r="N32" s="20" t="str">
        <f>N30</f>
        <v>-</v>
      </c>
      <c r="O32" s="24" t="str">
        <f>O30</f>
        <v>-</v>
      </c>
      <c r="P32" s="17"/>
      <c r="Q32" s="19"/>
      <c r="R32" s="16" t="str">
        <f>R30</f>
        <v>-</v>
      </c>
      <c r="S32" s="17" t="str">
        <f>S30</f>
        <v>-</v>
      </c>
      <c r="T32" s="17"/>
      <c r="U32" s="19"/>
      <c r="V32" s="22" t="str">
        <f>V30</f>
        <v>-</v>
      </c>
      <c r="W32" s="22" t="str">
        <f>W30</f>
        <v>-</v>
      </c>
      <c r="X32" s="622"/>
      <c r="Y32" s="577"/>
      <c r="Z32" s="577"/>
      <c r="AA32" s="580"/>
    </row>
    <row r="33" spans="1:27" ht="16.5" customHeight="1" thickBot="1">
      <c r="A33" s="173" t="s">
        <v>14</v>
      </c>
      <c r="B33" s="174" t="s">
        <v>14</v>
      </c>
      <c r="C33" s="782" t="s">
        <v>27</v>
      </c>
      <c r="D33" s="782"/>
      <c r="E33" s="782"/>
      <c r="F33" s="782"/>
      <c r="G33" s="782"/>
      <c r="H33" s="782"/>
      <c r="I33" s="783"/>
      <c r="J33" s="348">
        <f>J32+J25+J22+J19+J16</f>
        <v>397.3</v>
      </c>
      <c r="K33" s="175">
        <f>K32+K25+K22+K19+K16</f>
        <v>397.3</v>
      </c>
      <c r="L33" s="175">
        <f>L32+L25+L22+L19+L16</f>
        <v>0</v>
      </c>
      <c r="M33" s="349">
        <f>M32+M25+M22+M19+M16</f>
        <v>0</v>
      </c>
      <c r="N33" s="348">
        <f>N25+N22+N19+N16+N29</f>
        <v>657.5999999999999</v>
      </c>
      <c r="O33" s="440">
        <f aca="true" t="shared" si="0" ref="O33:W33">O25+O22+O19+O16+O29</f>
        <v>657.5999999999999</v>
      </c>
      <c r="P33" s="440">
        <f t="shared" si="0"/>
        <v>0</v>
      </c>
      <c r="Q33" s="443">
        <f t="shared" si="0"/>
        <v>0</v>
      </c>
      <c r="R33" s="348">
        <f>R25+R22+R19+R16+R29</f>
        <v>512.6</v>
      </c>
      <c r="S33" s="440">
        <f t="shared" si="0"/>
        <v>512.6</v>
      </c>
      <c r="T33" s="440">
        <f t="shared" si="0"/>
        <v>0</v>
      </c>
      <c r="U33" s="441">
        <f t="shared" si="0"/>
        <v>0</v>
      </c>
      <c r="V33" s="349">
        <f t="shared" si="0"/>
        <v>845</v>
      </c>
      <c r="W33" s="348">
        <f t="shared" si="0"/>
        <v>930</v>
      </c>
      <c r="X33" s="657"/>
      <c r="Y33" s="658"/>
      <c r="Z33" s="658"/>
      <c r="AA33" s="659"/>
    </row>
    <row r="34" spans="1:40" ht="15" customHeight="1" thickBot="1" thickTop="1">
      <c r="A34" s="429" t="s">
        <v>14</v>
      </c>
      <c r="B34" s="430"/>
      <c r="C34" s="843" t="s">
        <v>28</v>
      </c>
      <c r="D34" s="844"/>
      <c r="E34" s="844"/>
      <c r="F34" s="844"/>
      <c r="G34" s="844"/>
      <c r="H34" s="844"/>
      <c r="I34" s="844"/>
      <c r="J34" s="431">
        <f>J33</f>
        <v>397.3</v>
      </c>
      <c r="K34" s="432">
        <f>K33</f>
        <v>397.3</v>
      </c>
      <c r="L34" s="432">
        <f>L33</f>
        <v>0</v>
      </c>
      <c r="M34" s="433">
        <f>M33</f>
        <v>0</v>
      </c>
      <c r="N34" s="431">
        <f>N33</f>
        <v>657.5999999999999</v>
      </c>
      <c r="O34" s="432">
        <f aca="true" t="shared" si="1" ref="O34:W34">O33</f>
        <v>657.5999999999999</v>
      </c>
      <c r="P34" s="432">
        <f t="shared" si="1"/>
        <v>0</v>
      </c>
      <c r="Q34" s="433">
        <f t="shared" si="1"/>
        <v>0</v>
      </c>
      <c r="R34" s="431">
        <f t="shared" si="1"/>
        <v>512.6</v>
      </c>
      <c r="S34" s="432">
        <f t="shared" si="1"/>
        <v>512.6</v>
      </c>
      <c r="T34" s="432">
        <f t="shared" si="1"/>
        <v>0</v>
      </c>
      <c r="U34" s="442">
        <f t="shared" si="1"/>
        <v>0</v>
      </c>
      <c r="V34" s="431">
        <f t="shared" si="1"/>
        <v>845</v>
      </c>
      <c r="W34" s="439">
        <f t="shared" si="1"/>
        <v>930</v>
      </c>
      <c r="X34" s="845"/>
      <c r="Y34" s="846"/>
      <c r="Z34" s="846"/>
      <c r="AA34" s="847"/>
      <c r="AG34" s="166"/>
      <c r="AH34" s="166"/>
      <c r="AI34" s="166"/>
      <c r="AJ34" s="166"/>
      <c r="AK34" s="166"/>
      <c r="AL34" s="166"/>
      <c r="AM34" s="166"/>
      <c r="AN34" s="166"/>
    </row>
    <row r="35" spans="1:27" ht="15" customHeight="1" thickBot="1">
      <c r="A35" s="428" t="s">
        <v>15</v>
      </c>
      <c r="B35" s="709" t="s">
        <v>224</v>
      </c>
      <c r="C35" s="710"/>
      <c r="D35" s="710"/>
      <c r="E35" s="710"/>
      <c r="F35" s="710"/>
      <c r="G35" s="710"/>
      <c r="H35" s="710"/>
      <c r="I35" s="710"/>
      <c r="J35" s="710"/>
      <c r="K35" s="710"/>
      <c r="L35" s="710"/>
      <c r="M35" s="710"/>
      <c r="N35" s="710"/>
      <c r="O35" s="710"/>
      <c r="P35" s="710"/>
      <c r="Q35" s="710"/>
      <c r="R35" s="710"/>
      <c r="S35" s="710"/>
      <c r="T35" s="710"/>
      <c r="U35" s="710"/>
      <c r="V35" s="710"/>
      <c r="W35" s="710"/>
      <c r="X35" s="710"/>
      <c r="Y35" s="710"/>
      <c r="Z35" s="710"/>
      <c r="AA35" s="711"/>
    </row>
    <row r="36" spans="1:27" ht="15" customHeight="1" thickBot="1">
      <c r="A36" s="120" t="s">
        <v>15</v>
      </c>
      <c r="B36" s="119" t="s">
        <v>15</v>
      </c>
      <c r="C36" s="784" t="s">
        <v>223</v>
      </c>
      <c r="D36" s="785"/>
      <c r="E36" s="785"/>
      <c r="F36" s="785"/>
      <c r="G36" s="785"/>
      <c r="H36" s="785"/>
      <c r="I36" s="785"/>
      <c r="J36" s="785"/>
      <c r="K36" s="785"/>
      <c r="L36" s="785"/>
      <c r="M36" s="785"/>
      <c r="N36" s="785"/>
      <c r="O36" s="785"/>
      <c r="P36" s="785"/>
      <c r="Q36" s="785"/>
      <c r="R36" s="785"/>
      <c r="S36" s="785"/>
      <c r="T36" s="785"/>
      <c r="U36" s="785"/>
      <c r="V36" s="785"/>
      <c r="W36" s="785"/>
      <c r="X36" s="704"/>
      <c r="Y36" s="705"/>
      <c r="Z36" s="705"/>
      <c r="AA36" s="706"/>
    </row>
    <row r="37" spans="1:27" ht="13.5" customHeight="1">
      <c r="A37" s="452" t="s">
        <v>15</v>
      </c>
      <c r="B37" s="450" t="s">
        <v>15</v>
      </c>
      <c r="C37" s="447" t="s">
        <v>14</v>
      </c>
      <c r="D37" s="554" t="s">
        <v>205</v>
      </c>
      <c r="E37" s="559" t="s">
        <v>229</v>
      </c>
      <c r="F37" s="562" t="s">
        <v>20</v>
      </c>
      <c r="G37" s="565" t="s">
        <v>21</v>
      </c>
      <c r="H37" s="457" t="s">
        <v>233</v>
      </c>
      <c r="I37" s="79" t="s">
        <v>18</v>
      </c>
      <c r="J37" s="185"/>
      <c r="K37" s="105"/>
      <c r="L37" s="105"/>
      <c r="M37" s="184"/>
      <c r="N37" s="46">
        <v>60</v>
      </c>
      <c r="O37" s="44">
        <v>60</v>
      </c>
      <c r="P37" s="44"/>
      <c r="Q37" s="45"/>
      <c r="R37" s="69">
        <f>+S37+U37</f>
        <v>60</v>
      </c>
      <c r="S37" s="48">
        <v>60</v>
      </c>
      <c r="T37" s="48"/>
      <c r="U37" s="49"/>
      <c r="V37" s="50">
        <v>8</v>
      </c>
      <c r="W37" s="50">
        <v>9</v>
      </c>
      <c r="X37" s="557" t="s">
        <v>209</v>
      </c>
      <c r="Y37" s="576">
        <v>1</v>
      </c>
      <c r="Z37" s="660">
        <v>1</v>
      </c>
      <c r="AA37" s="655">
        <v>1</v>
      </c>
    </row>
    <row r="38" spans="1:27" ht="13.5" customHeight="1">
      <c r="A38" s="453"/>
      <c r="B38" s="446"/>
      <c r="C38" s="448"/>
      <c r="D38" s="555"/>
      <c r="E38" s="560"/>
      <c r="F38" s="563"/>
      <c r="G38" s="566"/>
      <c r="H38" s="458"/>
      <c r="I38" s="80"/>
      <c r="J38" s="186"/>
      <c r="K38" s="182"/>
      <c r="L38" s="182"/>
      <c r="M38" s="183"/>
      <c r="N38" s="2"/>
      <c r="O38" s="3"/>
      <c r="P38" s="3"/>
      <c r="Q38" s="4"/>
      <c r="R38" s="5"/>
      <c r="S38" s="6"/>
      <c r="T38" s="6"/>
      <c r="U38" s="7"/>
      <c r="V38" s="1"/>
      <c r="W38" s="1"/>
      <c r="X38" s="557"/>
      <c r="Y38" s="576"/>
      <c r="Z38" s="660"/>
      <c r="AA38" s="655"/>
    </row>
    <row r="39" spans="1:27" ht="16.5" customHeight="1" thickBot="1">
      <c r="A39" s="552"/>
      <c r="B39" s="515"/>
      <c r="C39" s="553"/>
      <c r="D39" s="556"/>
      <c r="E39" s="561"/>
      <c r="F39" s="564"/>
      <c r="G39" s="567"/>
      <c r="H39" s="451"/>
      <c r="I39" s="103" t="s">
        <v>26</v>
      </c>
      <c r="J39" s="26"/>
      <c r="K39" s="13"/>
      <c r="L39" s="13"/>
      <c r="M39" s="27"/>
      <c r="N39" s="26">
        <f>SUM(N37:N38)</f>
        <v>60</v>
      </c>
      <c r="O39" s="13">
        <f>SUM(O37:O38)</f>
        <v>60</v>
      </c>
      <c r="P39" s="13"/>
      <c r="Q39" s="27"/>
      <c r="R39" s="26">
        <f>R37</f>
        <v>60</v>
      </c>
      <c r="S39" s="13">
        <f>S37</f>
        <v>60</v>
      </c>
      <c r="T39" s="13"/>
      <c r="U39" s="27"/>
      <c r="V39" s="28">
        <f>SUM(V37:V38)</f>
        <v>8</v>
      </c>
      <c r="W39" s="28">
        <f>W38+W37</f>
        <v>9</v>
      </c>
      <c r="X39" s="558"/>
      <c r="Y39" s="577"/>
      <c r="Z39" s="661"/>
      <c r="AA39" s="656"/>
    </row>
    <row r="40" spans="1:27" ht="15" customHeight="1">
      <c r="A40" s="662" t="s">
        <v>15</v>
      </c>
      <c r="B40" s="663" t="s">
        <v>15</v>
      </c>
      <c r="C40" s="664" t="s">
        <v>15</v>
      </c>
      <c r="D40" s="539" t="s">
        <v>200</v>
      </c>
      <c r="E40" s="522" t="s">
        <v>230</v>
      </c>
      <c r="F40" s="693" t="s">
        <v>20</v>
      </c>
      <c r="G40" s="696" t="s">
        <v>21</v>
      </c>
      <c r="H40" s="699" t="s">
        <v>233</v>
      </c>
      <c r="I40" s="79" t="s">
        <v>18</v>
      </c>
      <c r="J40" s="185"/>
      <c r="K40" s="105"/>
      <c r="L40" s="105"/>
      <c r="M40" s="184"/>
      <c r="N40" s="127">
        <v>52</v>
      </c>
      <c r="O40" s="128">
        <v>52</v>
      </c>
      <c r="P40" s="44"/>
      <c r="Q40" s="45"/>
      <c r="R40" s="69">
        <f>+S40+U40</f>
        <v>52</v>
      </c>
      <c r="S40" s="48">
        <v>52</v>
      </c>
      <c r="T40" s="48"/>
      <c r="U40" s="49"/>
      <c r="V40" s="50">
        <v>57</v>
      </c>
      <c r="W40" s="50">
        <v>60</v>
      </c>
      <c r="X40" s="41" t="s">
        <v>212</v>
      </c>
      <c r="Y40" s="40">
        <v>1</v>
      </c>
      <c r="Z40" s="40">
        <v>1</v>
      </c>
      <c r="AA40" s="101">
        <v>1</v>
      </c>
    </row>
    <row r="41" spans="1:27" ht="18" customHeight="1">
      <c r="A41" s="543"/>
      <c r="B41" s="546"/>
      <c r="C41" s="549"/>
      <c r="D41" s="540"/>
      <c r="E41" s="523"/>
      <c r="F41" s="694"/>
      <c r="G41" s="697"/>
      <c r="H41" s="700"/>
      <c r="I41" s="80"/>
      <c r="J41" s="186"/>
      <c r="K41" s="182"/>
      <c r="L41" s="182"/>
      <c r="M41" s="183"/>
      <c r="N41" s="2"/>
      <c r="O41" s="3"/>
      <c r="P41" s="3"/>
      <c r="Q41" s="4"/>
      <c r="R41" s="5"/>
      <c r="S41" s="6"/>
      <c r="T41" s="6"/>
      <c r="U41" s="7"/>
      <c r="V41" s="1"/>
      <c r="W41" s="1"/>
      <c r="X41" s="707" t="s">
        <v>247</v>
      </c>
      <c r="Y41" s="36">
        <v>1</v>
      </c>
      <c r="Z41" s="36">
        <v>1</v>
      </c>
      <c r="AA41" s="37">
        <v>1</v>
      </c>
    </row>
    <row r="42" spans="1:27" ht="18.75" customHeight="1" thickBot="1">
      <c r="A42" s="544"/>
      <c r="B42" s="547"/>
      <c r="C42" s="550"/>
      <c r="D42" s="541"/>
      <c r="E42" s="524"/>
      <c r="F42" s="695"/>
      <c r="G42" s="698"/>
      <c r="H42" s="701"/>
      <c r="I42" s="106" t="s">
        <v>26</v>
      </c>
      <c r="J42" s="81"/>
      <c r="K42" s="82"/>
      <c r="L42" s="82"/>
      <c r="M42" s="83"/>
      <c r="N42" s="26">
        <f>SUM(N40:N41)</f>
        <v>52</v>
      </c>
      <c r="O42" s="13">
        <f>SUM(O40:O41)</f>
        <v>52</v>
      </c>
      <c r="P42" s="77"/>
      <c r="Q42" s="78"/>
      <c r="R42" s="81">
        <f>R40</f>
        <v>52</v>
      </c>
      <c r="S42" s="82">
        <f>S40</f>
        <v>52</v>
      </c>
      <c r="T42" s="82"/>
      <c r="U42" s="83"/>
      <c r="V42" s="28">
        <f>SUM(V40:V41)</f>
        <v>57</v>
      </c>
      <c r="W42" s="64">
        <f>W41+W40</f>
        <v>60</v>
      </c>
      <c r="X42" s="708"/>
      <c r="Y42" s="271"/>
      <c r="Z42" s="271"/>
      <c r="AA42" s="272"/>
    </row>
    <row r="43" spans="1:27" ht="15" customHeight="1">
      <c r="A43" s="542" t="s">
        <v>15</v>
      </c>
      <c r="B43" s="545" t="s">
        <v>15</v>
      </c>
      <c r="C43" s="548" t="s">
        <v>16</v>
      </c>
      <c r="D43" s="551" t="s">
        <v>206</v>
      </c>
      <c r="E43" s="522" t="s">
        <v>230</v>
      </c>
      <c r="F43" s="702" t="s">
        <v>20</v>
      </c>
      <c r="G43" s="703" t="s">
        <v>21</v>
      </c>
      <c r="H43" s="458" t="s">
        <v>233</v>
      </c>
      <c r="I43" s="337" t="s">
        <v>18</v>
      </c>
      <c r="J43" s="185">
        <v>494</v>
      </c>
      <c r="K43" s="105">
        <v>494</v>
      </c>
      <c r="L43" s="105"/>
      <c r="M43" s="184"/>
      <c r="N43" s="31">
        <v>320</v>
      </c>
      <c r="O43" s="32">
        <v>320</v>
      </c>
      <c r="P43" s="29"/>
      <c r="Q43" s="30"/>
      <c r="R43" s="33">
        <v>120</v>
      </c>
      <c r="S43" s="34">
        <v>120</v>
      </c>
      <c r="T43" s="34"/>
      <c r="U43" s="35"/>
      <c r="V43" s="273">
        <v>350</v>
      </c>
      <c r="W43" s="273">
        <v>360</v>
      </c>
      <c r="X43" s="621" t="s">
        <v>210</v>
      </c>
      <c r="Y43" s="576">
        <v>1</v>
      </c>
      <c r="Z43" s="576">
        <v>3</v>
      </c>
      <c r="AA43" s="579">
        <v>4</v>
      </c>
    </row>
    <row r="44" spans="1:27" ht="18" customHeight="1">
      <c r="A44" s="543"/>
      <c r="B44" s="546"/>
      <c r="C44" s="549"/>
      <c r="D44" s="540"/>
      <c r="E44" s="523"/>
      <c r="F44" s="694"/>
      <c r="G44" s="697"/>
      <c r="H44" s="458"/>
      <c r="I44" s="338"/>
      <c r="J44" s="186"/>
      <c r="K44" s="182"/>
      <c r="L44" s="182"/>
      <c r="M44" s="183"/>
      <c r="N44" s="108"/>
      <c r="O44" s="12"/>
      <c r="P44" s="8"/>
      <c r="Q44" s="10"/>
      <c r="R44" s="18"/>
      <c r="S44" s="6"/>
      <c r="T44" s="6"/>
      <c r="U44" s="7"/>
      <c r="V44" s="11"/>
      <c r="W44" s="11"/>
      <c r="X44" s="621"/>
      <c r="Y44" s="576"/>
      <c r="Z44" s="576"/>
      <c r="AA44" s="579"/>
    </row>
    <row r="45" spans="1:27" ht="19.5" customHeight="1" thickBot="1">
      <c r="A45" s="544"/>
      <c r="B45" s="547"/>
      <c r="C45" s="550"/>
      <c r="D45" s="541"/>
      <c r="E45" s="524"/>
      <c r="F45" s="695"/>
      <c r="G45" s="698"/>
      <c r="H45" s="451"/>
      <c r="I45" s="339" t="s">
        <v>26</v>
      </c>
      <c r="J45" s="26">
        <f>J44+J43</f>
        <v>494</v>
      </c>
      <c r="K45" s="13">
        <f>K44+K43</f>
        <v>494</v>
      </c>
      <c r="L45" s="13"/>
      <c r="M45" s="27"/>
      <c r="N45" s="26">
        <f>SUM(N43:N44)</f>
        <v>320</v>
      </c>
      <c r="O45" s="62">
        <f>SUM(O43:O44)</f>
        <v>320</v>
      </c>
      <c r="P45" s="13"/>
      <c r="Q45" s="27"/>
      <c r="R45" s="25">
        <f>R44+R43</f>
        <v>120</v>
      </c>
      <c r="S45" s="13">
        <f>S44+S43</f>
        <v>120</v>
      </c>
      <c r="T45" s="13"/>
      <c r="U45" s="27"/>
      <c r="V45" s="28">
        <f>SUM(V43:V44)</f>
        <v>350</v>
      </c>
      <c r="W45" s="28">
        <f>SUM(W43:W44)</f>
        <v>360</v>
      </c>
      <c r="X45" s="622"/>
      <c r="Y45" s="577"/>
      <c r="Z45" s="577"/>
      <c r="AA45" s="580"/>
    </row>
    <row r="46" spans="1:27" ht="14.25" customHeight="1">
      <c r="A46" s="452" t="s">
        <v>15</v>
      </c>
      <c r="B46" s="450" t="s">
        <v>15</v>
      </c>
      <c r="C46" s="447" t="s">
        <v>20</v>
      </c>
      <c r="D46" s="554" t="s">
        <v>23</v>
      </c>
      <c r="E46" s="522" t="s">
        <v>230</v>
      </c>
      <c r="F46" s="562" t="s">
        <v>20</v>
      </c>
      <c r="G46" s="565" t="s">
        <v>21</v>
      </c>
      <c r="H46" s="457" t="s">
        <v>233</v>
      </c>
      <c r="I46" s="340" t="s">
        <v>25</v>
      </c>
      <c r="J46" s="185">
        <v>1.9</v>
      </c>
      <c r="K46" s="105">
        <v>1.9</v>
      </c>
      <c r="L46" s="105"/>
      <c r="M46" s="184"/>
      <c r="N46" s="58">
        <v>10</v>
      </c>
      <c r="O46" s="59">
        <v>10</v>
      </c>
      <c r="P46" s="121"/>
      <c r="Q46" s="57"/>
      <c r="R46" s="47">
        <v>2</v>
      </c>
      <c r="S46" s="48">
        <v>2</v>
      </c>
      <c r="T46" s="48"/>
      <c r="U46" s="49"/>
      <c r="V46" s="60">
        <v>11</v>
      </c>
      <c r="W46" s="60">
        <v>12</v>
      </c>
      <c r="X46" s="620" t="s">
        <v>216</v>
      </c>
      <c r="Y46" s="575">
        <v>1</v>
      </c>
      <c r="Z46" s="575">
        <v>2</v>
      </c>
      <c r="AA46" s="578">
        <v>2</v>
      </c>
    </row>
    <row r="47" spans="1:27" ht="12.75" customHeight="1">
      <c r="A47" s="453"/>
      <c r="B47" s="446"/>
      <c r="C47" s="448"/>
      <c r="D47" s="555"/>
      <c r="E47" s="523"/>
      <c r="F47" s="563"/>
      <c r="G47" s="566"/>
      <c r="H47" s="458"/>
      <c r="I47" s="341"/>
      <c r="J47" s="186"/>
      <c r="K47" s="182"/>
      <c r="L47" s="182"/>
      <c r="M47" s="183"/>
      <c r="N47" s="23"/>
      <c r="O47" s="14"/>
      <c r="P47" s="39"/>
      <c r="Q47" s="10"/>
      <c r="R47" s="18"/>
      <c r="S47" s="6"/>
      <c r="T47" s="6"/>
      <c r="U47" s="7"/>
      <c r="V47" s="11"/>
      <c r="W47" s="11"/>
      <c r="X47" s="621"/>
      <c r="Y47" s="576"/>
      <c r="Z47" s="576"/>
      <c r="AA47" s="579"/>
    </row>
    <row r="48" spans="1:27" ht="23.25" customHeight="1" thickBot="1">
      <c r="A48" s="552"/>
      <c r="B48" s="515"/>
      <c r="C48" s="553"/>
      <c r="D48" s="556"/>
      <c r="E48" s="524"/>
      <c r="F48" s="564"/>
      <c r="G48" s="567"/>
      <c r="H48" s="451"/>
      <c r="I48" s="342" t="s">
        <v>26</v>
      </c>
      <c r="J48" s="26">
        <f>J46</f>
        <v>1.9</v>
      </c>
      <c r="K48" s="13">
        <f>K46</f>
        <v>1.9</v>
      </c>
      <c r="L48" s="13"/>
      <c r="M48" s="27"/>
      <c r="N48" s="61">
        <f>N46</f>
        <v>10</v>
      </c>
      <c r="O48" s="62">
        <f>O46</f>
        <v>10</v>
      </c>
      <c r="P48" s="62"/>
      <c r="Q48" s="27"/>
      <c r="R48" s="25">
        <f>R46</f>
        <v>2</v>
      </c>
      <c r="S48" s="13">
        <f>S46</f>
        <v>2</v>
      </c>
      <c r="T48" s="13"/>
      <c r="U48" s="27"/>
      <c r="V48" s="28">
        <f>V46</f>
        <v>11</v>
      </c>
      <c r="W48" s="28">
        <f>W46</f>
        <v>12</v>
      </c>
      <c r="X48" s="622"/>
      <c r="Y48" s="577"/>
      <c r="Z48" s="577"/>
      <c r="AA48" s="580"/>
    </row>
    <row r="49" spans="1:27" ht="15" customHeight="1">
      <c r="A49" s="662" t="s">
        <v>15</v>
      </c>
      <c r="B49" s="663" t="s">
        <v>15</v>
      </c>
      <c r="C49" s="664" t="s">
        <v>19</v>
      </c>
      <c r="D49" s="539" t="s">
        <v>207</v>
      </c>
      <c r="E49" s="522"/>
      <c r="F49" s="693" t="s">
        <v>20</v>
      </c>
      <c r="G49" s="696" t="s">
        <v>21</v>
      </c>
      <c r="H49" s="699" t="s">
        <v>233</v>
      </c>
      <c r="I49" s="343" t="s">
        <v>18</v>
      </c>
      <c r="J49" s="185"/>
      <c r="K49" s="105"/>
      <c r="L49" s="105"/>
      <c r="M49" s="184"/>
      <c r="N49" s="127"/>
      <c r="O49" s="128"/>
      <c r="P49" s="44"/>
      <c r="Q49" s="45"/>
      <c r="R49" s="69"/>
      <c r="S49" s="48"/>
      <c r="T49" s="48"/>
      <c r="U49" s="49"/>
      <c r="V49" s="50">
        <v>64</v>
      </c>
      <c r="W49" s="50">
        <v>40</v>
      </c>
      <c r="X49" s="621" t="s">
        <v>225</v>
      </c>
      <c r="Y49" s="576"/>
      <c r="Z49" s="576"/>
      <c r="AA49" s="579">
        <v>1</v>
      </c>
    </row>
    <row r="50" spans="1:27" ht="18" customHeight="1">
      <c r="A50" s="543"/>
      <c r="B50" s="546"/>
      <c r="C50" s="549"/>
      <c r="D50" s="540"/>
      <c r="E50" s="523"/>
      <c r="F50" s="694"/>
      <c r="G50" s="697"/>
      <c r="H50" s="700"/>
      <c r="I50" s="80"/>
      <c r="J50" s="186"/>
      <c r="K50" s="182"/>
      <c r="L50" s="182"/>
      <c r="M50" s="183"/>
      <c r="N50" s="2"/>
      <c r="O50" s="3"/>
      <c r="P50" s="3"/>
      <c r="Q50" s="4"/>
      <c r="R50" s="5"/>
      <c r="S50" s="6"/>
      <c r="T50" s="6"/>
      <c r="U50" s="7"/>
      <c r="V50" s="1"/>
      <c r="W50" s="1"/>
      <c r="X50" s="621"/>
      <c r="Y50" s="576"/>
      <c r="Z50" s="576"/>
      <c r="AA50" s="579"/>
    </row>
    <row r="51" spans="1:27" ht="19.5" customHeight="1" thickBot="1">
      <c r="A51" s="544"/>
      <c r="B51" s="547"/>
      <c r="C51" s="550"/>
      <c r="D51" s="541"/>
      <c r="E51" s="524"/>
      <c r="F51" s="695"/>
      <c r="G51" s="698"/>
      <c r="H51" s="701"/>
      <c r="I51" s="106" t="s">
        <v>26</v>
      </c>
      <c r="J51" s="81"/>
      <c r="K51" s="82"/>
      <c r="L51" s="82"/>
      <c r="M51" s="83"/>
      <c r="N51" s="26"/>
      <c r="O51" s="13"/>
      <c r="P51" s="77"/>
      <c r="Q51" s="27"/>
      <c r="R51" s="81"/>
      <c r="S51" s="82"/>
      <c r="T51" s="82"/>
      <c r="U51" s="83"/>
      <c r="V51" s="28">
        <f>SUM(V49:V50)</f>
        <v>64</v>
      </c>
      <c r="W51" s="64">
        <f>W50+W49</f>
        <v>40</v>
      </c>
      <c r="X51" s="622"/>
      <c r="Y51" s="577"/>
      <c r="Z51" s="577"/>
      <c r="AA51" s="580"/>
    </row>
    <row r="52" spans="1:27" ht="13.5" customHeight="1">
      <c r="A52" s="452" t="s">
        <v>15</v>
      </c>
      <c r="B52" s="450" t="s">
        <v>15</v>
      </c>
      <c r="C52" s="447" t="s">
        <v>22</v>
      </c>
      <c r="D52" s="554" t="s">
        <v>208</v>
      </c>
      <c r="E52" s="559"/>
      <c r="F52" s="562" t="s">
        <v>20</v>
      </c>
      <c r="G52" s="565" t="s">
        <v>21</v>
      </c>
      <c r="H52" s="457" t="s">
        <v>233</v>
      </c>
      <c r="I52" s="79" t="s">
        <v>18</v>
      </c>
      <c r="J52" s="185">
        <v>175</v>
      </c>
      <c r="K52" s="105">
        <v>175</v>
      </c>
      <c r="L52" s="105"/>
      <c r="M52" s="184"/>
      <c r="N52" s="46" t="s">
        <v>42</v>
      </c>
      <c r="O52" s="44" t="s">
        <v>42</v>
      </c>
      <c r="P52" s="44"/>
      <c r="Q52" s="45"/>
      <c r="R52" s="69" t="s">
        <v>42</v>
      </c>
      <c r="S52" s="48" t="s">
        <v>42</v>
      </c>
      <c r="T52" s="48"/>
      <c r="U52" s="49"/>
      <c r="V52" s="50" t="s">
        <v>42</v>
      </c>
      <c r="W52" s="50" t="s">
        <v>42</v>
      </c>
      <c r="X52" s="557"/>
      <c r="Y52" s="576"/>
      <c r="Z52" s="660"/>
      <c r="AA52" s="655"/>
    </row>
    <row r="53" spans="1:27" ht="18" customHeight="1">
      <c r="A53" s="453"/>
      <c r="B53" s="446"/>
      <c r="C53" s="448"/>
      <c r="D53" s="555"/>
      <c r="E53" s="560"/>
      <c r="F53" s="563"/>
      <c r="G53" s="566"/>
      <c r="H53" s="458"/>
      <c r="I53" s="80"/>
      <c r="J53" s="186"/>
      <c r="K53" s="182"/>
      <c r="L53" s="182"/>
      <c r="M53" s="183"/>
      <c r="N53" s="2"/>
      <c r="O53" s="3"/>
      <c r="P53" s="3"/>
      <c r="Q53" s="4"/>
      <c r="R53" s="5"/>
      <c r="S53" s="6"/>
      <c r="T53" s="6"/>
      <c r="U53" s="7"/>
      <c r="V53" s="1"/>
      <c r="W53" s="1"/>
      <c r="X53" s="557"/>
      <c r="Y53" s="576"/>
      <c r="Z53" s="660"/>
      <c r="AA53" s="655"/>
    </row>
    <row r="54" spans="1:27" ht="24.75" customHeight="1" thickBot="1">
      <c r="A54" s="552"/>
      <c r="B54" s="515"/>
      <c r="C54" s="553"/>
      <c r="D54" s="556"/>
      <c r="E54" s="561"/>
      <c r="F54" s="564"/>
      <c r="G54" s="567"/>
      <c r="H54" s="451"/>
      <c r="I54" s="103" t="s">
        <v>26</v>
      </c>
      <c r="J54" s="26">
        <f>J52</f>
        <v>175</v>
      </c>
      <c r="K54" s="13">
        <f>K52</f>
        <v>175</v>
      </c>
      <c r="L54" s="13"/>
      <c r="M54" s="27"/>
      <c r="N54" s="26" t="str">
        <f>N52</f>
        <v>-</v>
      </c>
      <c r="O54" s="13" t="str">
        <f>O52</f>
        <v>-</v>
      </c>
      <c r="P54" s="13"/>
      <c r="Q54" s="27"/>
      <c r="R54" s="26" t="str">
        <f>R52</f>
        <v>-</v>
      </c>
      <c r="S54" s="13" t="str">
        <f>S52</f>
        <v>-</v>
      </c>
      <c r="T54" s="13"/>
      <c r="U54" s="27"/>
      <c r="V54" s="28" t="str">
        <f>V52</f>
        <v>-</v>
      </c>
      <c r="W54" s="28" t="str">
        <f>W52</f>
        <v>-</v>
      </c>
      <c r="X54" s="558"/>
      <c r="Y54" s="577"/>
      <c r="Z54" s="661"/>
      <c r="AA54" s="656"/>
    </row>
    <row r="55" spans="1:27" ht="13.5" customHeight="1" thickBot="1">
      <c r="A55" s="70" t="s">
        <v>15</v>
      </c>
      <c r="B55" s="71" t="s">
        <v>15</v>
      </c>
      <c r="C55" s="623" t="s">
        <v>27</v>
      </c>
      <c r="D55" s="624"/>
      <c r="E55" s="624"/>
      <c r="F55" s="624"/>
      <c r="G55" s="624"/>
      <c r="H55" s="624"/>
      <c r="I55" s="625"/>
      <c r="J55" s="67">
        <f>J54+J51+J48+J45</f>
        <v>670.9</v>
      </c>
      <c r="K55" s="65">
        <f>K54+K51+K48+K45</f>
        <v>670.9</v>
      </c>
      <c r="L55" s="65"/>
      <c r="M55" s="274"/>
      <c r="N55" s="67">
        <f>N51+N48+N45+N42+N39</f>
        <v>442</v>
      </c>
      <c r="O55" s="65">
        <f>O51+O48+O45+O42+O39</f>
        <v>442</v>
      </c>
      <c r="P55" s="65">
        <f aca="true" t="shared" si="2" ref="P55:W55">P51+P48+P45+P42+P39</f>
        <v>0</v>
      </c>
      <c r="Q55" s="66">
        <f t="shared" si="2"/>
        <v>0</v>
      </c>
      <c r="R55" s="275">
        <f>R51+R48+R45+R42+R39</f>
        <v>234</v>
      </c>
      <c r="S55" s="65">
        <f t="shared" si="2"/>
        <v>234</v>
      </c>
      <c r="T55" s="65">
        <f t="shared" si="2"/>
        <v>0</v>
      </c>
      <c r="U55" s="274">
        <f t="shared" si="2"/>
        <v>0</v>
      </c>
      <c r="V55" s="68">
        <f t="shared" si="2"/>
        <v>490</v>
      </c>
      <c r="W55" s="276">
        <f t="shared" si="2"/>
        <v>481</v>
      </c>
      <c r="X55" s="72"/>
      <c r="Y55" s="155"/>
      <c r="Z55" s="155"/>
      <c r="AA55" s="156"/>
    </row>
    <row r="56" spans="1:27" ht="14.25" customHeight="1" thickBot="1">
      <c r="A56" s="102" t="s">
        <v>15</v>
      </c>
      <c r="B56" s="84" t="s">
        <v>16</v>
      </c>
      <c r="C56" s="648" t="s">
        <v>34</v>
      </c>
      <c r="D56" s="648"/>
      <c r="E56" s="648"/>
      <c r="F56" s="648"/>
      <c r="G56" s="648"/>
      <c r="H56" s="648"/>
      <c r="I56" s="648"/>
      <c r="J56" s="648"/>
      <c r="K56" s="648"/>
      <c r="L56" s="648"/>
      <c r="M56" s="648"/>
      <c r="N56" s="648"/>
      <c r="O56" s="648"/>
      <c r="P56" s="648"/>
      <c r="Q56" s="648"/>
      <c r="R56" s="648"/>
      <c r="S56" s="648"/>
      <c r="T56" s="648"/>
      <c r="U56" s="648"/>
      <c r="V56" s="648"/>
      <c r="W56" s="648"/>
      <c r="X56" s="648"/>
      <c r="Y56" s="648"/>
      <c r="Z56" s="648"/>
      <c r="AA56" s="649"/>
    </row>
    <row r="57" spans="1:27" ht="13.5" customHeight="1">
      <c r="A57" s="774" t="s">
        <v>15</v>
      </c>
      <c r="B57" s="663" t="s">
        <v>16</v>
      </c>
      <c r="C57" s="687" t="s">
        <v>14</v>
      </c>
      <c r="D57" s="519" t="s">
        <v>58</v>
      </c>
      <c r="E57" s="434" t="s">
        <v>236</v>
      </c>
      <c r="F57" s="489" t="s">
        <v>20</v>
      </c>
      <c r="G57" s="672" t="s">
        <v>21</v>
      </c>
      <c r="H57" s="445" t="s">
        <v>233</v>
      </c>
      <c r="I57" s="533" t="s">
        <v>36</v>
      </c>
      <c r="J57" s="531">
        <v>47.2</v>
      </c>
      <c r="K57" s="500"/>
      <c r="L57" s="500"/>
      <c r="M57" s="535">
        <v>47.2</v>
      </c>
      <c r="N57" s="498">
        <v>6934.3</v>
      </c>
      <c r="O57" s="500"/>
      <c r="P57" s="500"/>
      <c r="Q57" s="502">
        <v>6934.3</v>
      </c>
      <c r="R57" s="680">
        <f>U57</f>
        <v>6934.3</v>
      </c>
      <c r="S57" s="496"/>
      <c r="T57" s="496"/>
      <c r="U57" s="525">
        <v>6934.3</v>
      </c>
      <c r="V57" s="537">
        <v>3249.6</v>
      </c>
      <c r="W57" s="811" t="s">
        <v>42</v>
      </c>
      <c r="X57" s="851" t="s">
        <v>243</v>
      </c>
      <c r="Y57" s="527">
        <v>1324</v>
      </c>
      <c r="Z57" s="527" t="s">
        <v>42</v>
      </c>
      <c r="AA57" s="848" t="s">
        <v>42</v>
      </c>
    </row>
    <row r="58" spans="1:27" ht="23.25" customHeight="1">
      <c r="A58" s="775"/>
      <c r="B58" s="546"/>
      <c r="C58" s="688"/>
      <c r="D58" s="520"/>
      <c r="E58" s="504" t="s">
        <v>235</v>
      </c>
      <c r="F58" s="490"/>
      <c r="G58" s="510"/>
      <c r="H58" s="486"/>
      <c r="I58" s="534"/>
      <c r="J58" s="532"/>
      <c r="K58" s="501"/>
      <c r="L58" s="501"/>
      <c r="M58" s="536"/>
      <c r="N58" s="499"/>
      <c r="O58" s="501"/>
      <c r="P58" s="501"/>
      <c r="Q58" s="503"/>
      <c r="R58" s="681"/>
      <c r="S58" s="497"/>
      <c r="T58" s="497"/>
      <c r="U58" s="526"/>
      <c r="V58" s="538"/>
      <c r="W58" s="812"/>
      <c r="X58" s="852"/>
      <c r="Y58" s="528"/>
      <c r="Z58" s="855"/>
      <c r="AA58" s="849"/>
    </row>
    <row r="59" spans="1:27" ht="15" customHeight="1">
      <c r="A59" s="776"/>
      <c r="B59" s="778"/>
      <c r="C59" s="689"/>
      <c r="D59" s="691"/>
      <c r="E59" s="504"/>
      <c r="F59" s="491"/>
      <c r="G59" s="673"/>
      <c r="H59" s="487"/>
      <c r="I59" s="137" t="s">
        <v>43</v>
      </c>
      <c r="J59" s="187">
        <v>11.8</v>
      </c>
      <c r="K59" s="122">
        <v>0</v>
      </c>
      <c r="L59" s="122"/>
      <c r="M59" s="188">
        <v>11.8</v>
      </c>
      <c r="N59" s="141">
        <v>4622.9</v>
      </c>
      <c r="O59" s="122"/>
      <c r="P59" s="122"/>
      <c r="Q59" s="309">
        <v>4622.9</v>
      </c>
      <c r="R59" s="313"/>
      <c r="S59" s="123"/>
      <c r="T59" s="123"/>
      <c r="U59" s="314"/>
      <c r="V59" s="312">
        <v>812.4</v>
      </c>
      <c r="W59" s="336" t="s">
        <v>42</v>
      </c>
      <c r="X59" s="853"/>
      <c r="Y59" s="529"/>
      <c r="Z59" s="855"/>
      <c r="AA59" s="849"/>
    </row>
    <row r="60" spans="1:27" ht="19.5" customHeight="1" thickBot="1">
      <c r="A60" s="777"/>
      <c r="B60" s="547"/>
      <c r="C60" s="690"/>
      <c r="D60" s="521"/>
      <c r="E60" s="505"/>
      <c r="F60" s="492"/>
      <c r="G60" s="510"/>
      <c r="H60" s="488"/>
      <c r="I60" s="138" t="s">
        <v>26</v>
      </c>
      <c r="J60" s="189">
        <f>J59+J58+J57</f>
        <v>59</v>
      </c>
      <c r="K60" s="90">
        <f>K59+K58+K57</f>
        <v>0</v>
      </c>
      <c r="L60" s="90"/>
      <c r="M60" s="190">
        <f>M59+M58+M57</f>
        <v>59</v>
      </c>
      <c r="N60" s="91">
        <f>N57+N59</f>
        <v>11557.2</v>
      </c>
      <c r="O60" s="90"/>
      <c r="P60" s="90"/>
      <c r="Q60" s="282">
        <f>Q59+Q57</f>
        <v>11557.2</v>
      </c>
      <c r="R60" s="189">
        <f>R59+R58+R57</f>
        <v>6934.3</v>
      </c>
      <c r="S60" s="90">
        <f>S59+S58+S57</f>
        <v>0</v>
      </c>
      <c r="T60" s="90"/>
      <c r="U60" s="190">
        <f>U59+U58+U57</f>
        <v>6934.3</v>
      </c>
      <c r="V60" s="133">
        <f>V59+V57</f>
        <v>4062</v>
      </c>
      <c r="W60" s="325"/>
      <c r="X60" s="854"/>
      <c r="Y60" s="530"/>
      <c r="Z60" s="856"/>
      <c r="AA60" s="850"/>
    </row>
    <row r="61" spans="1:27" s="157" customFormat="1" ht="24.75" customHeight="1">
      <c r="A61" s="512" t="s">
        <v>15</v>
      </c>
      <c r="B61" s="450" t="s">
        <v>16</v>
      </c>
      <c r="C61" s="516" t="s">
        <v>15</v>
      </c>
      <c r="D61" s="519" t="s">
        <v>38</v>
      </c>
      <c r="E61" s="493" t="s">
        <v>232</v>
      </c>
      <c r="F61" s="506" t="s">
        <v>20</v>
      </c>
      <c r="G61" s="510" t="s">
        <v>21</v>
      </c>
      <c r="H61" s="445" t="s">
        <v>233</v>
      </c>
      <c r="I61" s="139" t="s">
        <v>36</v>
      </c>
      <c r="J61" s="191">
        <v>11.2</v>
      </c>
      <c r="K61" s="85"/>
      <c r="L61" s="85"/>
      <c r="M61" s="192">
        <v>11.2</v>
      </c>
      <c r="N61" s="277">
        <v>1346.743</v>
      </c>
      <c r="O61" s="85"/>
      <c r="P61" s="85"/>
      <c r="Q61" s="134">
        <v>1346.743</v>
      </c>
      <c r="R61" s="315">
        <f>U61</f>
        <v>1346.7</v>
      </c>
      <c r="S61" s="86"/>
      <c r="T61" s="86"/>
      <c r="U61" s="316">
        <v>1346.7</v>
      </c>
      <c r="V61" s="134">
        <v>1344.2</v>
      </c>
      <c r="W61" s="283" t="s">
        <v>42</v>
      </c>
      <c r="X61" s="294" t="s">
        <v>211</v>
      </c>
      <c r="Y61" s="107">
        <v>1</v>
      </c>
      <c r="Z61" s="158" t="s">
        <v>42</v>
      </c>
      <c r="AA61" s="163" t="s">
        <v>42</v>
      </c>
    </row>
    <row r="62" spans="1:27" s="157" customFormat="1" ht="17.25" customHeight="1">
      <c r="A62" s="513"/>
      <c r="B62" s="446"/>
      <c r="C62" s="517"/>
      <c r="D62" s="520"/>
      <c r="E62" s="494"/>
      <c r="F62" s="507"/>
      <c r="G62" s="510"/>
      <c r="H62" s="486"/>
      <c r="I62" s="140" t="s">
        <v>43</v>
      </c>
      <c r="J62" s="193">
        <v>2.8</v>
      </c>
      <c r="K62" s="87"/>
      <c r="L62" s="87"/>
      <c r="M62" s="194">
        <v>2.8</v>
      </c>
      <c r="N62" s="278">
        <v>897.8</v>
      </c>
      <c r="O62" s="87"/>
      <c r="P62" s="87"/>
      <c r="Q62" s="135">
        <v>897.8</v>
      </c>
      <c r="R62" s="317">
        <f>U62</f>
        <v>897.8</v>
      </c>
      <c r="S62" s="88"/>
      <c r="T62" s="88"/>
      <c r="U62" s="318">
        <v>897.8</v>
      </c>
      <c r="V62" s="135">
        <v>336.1</v>
      </c>
      <c r="W62" s="285" t="s">
        <v>42</v>
      </c>
      <c r="X62" s="295" t="s">
        <v>201</v>
      </c>
      <c r="Y62" s="296"/>
      <c r="Z62" s="301">
        <v>1</v>
      </c>
      <c r="AA62" s="297"/>
    </row>
    <row r="63" spans="1:27" s="157" customFormat="1" ht="24" customHeight="1" thickBot="1">
      <c r="A63" s="514"/>
      <c r="B63" s="515"/>
      <c r="C63" s="518"/>
      <c r="D63" s="521"/>
      <c r="E63" s="495"/>
      <c r="F63" s="508"/>
      <c r="G63" s="510"/>
      <c r="H63" s="488"/>
      <c r="I63" s="138" t="s">
        <v>26</v>
      </c>
      <c r="J63" s="279">
        <f>+J61+J62</f>
        <v>14</v>
      </c>
      <c r="K63" s="280"/>
      <c r="L63" s="280"/>
      <c r="M63" s="281">
        <f>+M61+M62</f>
        <v>14</v>
      </c>
      <c r="N63" s="89">
        <f>N61+N62</f>
        <v>2244.5429999999997</v>
      </c>
      <c r="O63" s="90"/>
      <c r="P63" s="90"/>
      <c r="Q63" s="282">
        <f>Q62+Q61</f>
        <v>2244.5429999999997</v>
      </c>
      <c r="R63" s="189">
        <f>R62+R61</f>
        <v>2244.5</v>
      </c>
      <c r="S63" s="90">
        <f>S62+S61</f>
        <v>0</v>
      </c>
      <c r="T63" s="90"/>
      <c r="U63" s="190">
        <f>U62+U61</f>
        <v>2244.5</v>
      </c>
      <c r="V63" s="133">
        <f>V62+V61</f>
        <v>1680.3000000000002</v>
      </c>
      <c r="W63" s="284"/>
      <c r="X63" s="298"/>
      <c r="Y63" s="299"/>
      <c r="Z63" s="299"/>
      <c r="AA63" s="300"/>
    </row>
    <row r="64" spans="1:27" s="157" customFormat="1" ht="24.75" customHeight="1">
      <c r="A64" s="512" t="s">
        <v>15</v>
      </c>
      <c r="B64" s="450" t="s">
        <v>16</v>
      </c>
      <c r="C64" s="516" t="s">
        <v>16</v>
      </c>
      <c r="D64" s="519" t="s">
        <v>39</v>
      </c>
      <c r="E64" s="493" t="s">
        <v>231</v>
      </c>
      <c r="F64" s="506" t="s">
        <v>20</v>
      </c>
      <c r="G64" s="509" t="s">
        <v>21</v>
      </c>
      <c r="H64" s="445" t="s">
        <v>233</v>
      </c>
      <c r="I64" s="104" t="s">
        <v>44</v>
      </c>
      <c r="J64" s="191">
        <v>0</v>
      </c>
      <c r="K64" s="85">
        <v>0</v>
      </c>
      <c r="L64" s="85"/>
      <c r="M64" s="192">
        <v>0</v>
      </c>
      <c r="N64" s="277">
        <v>239.2</v>
      </c>
      <c r="O64" s="85"/>
      <c r="P64" s="85"/>
      <c r="Q64" s="310">
        <v>239.2</v>
      </c>
      <c r="R64" s="315">
        <f>U64</f>
        <v>239.2</v>
      </c>
      <c r="S64" s="86"/>
      <c r="T64" s="86"/>
      <c r="U64" s="316">
        <v>239.2</v>
      </c>
      <c r="V64" s="134">
        <v>5600</v>
      </c>
      <c r="W64" s="283">
        <v>6599.2</v>
      </c>
      <c r="X64" s="294" t="s">
        <v>211</v>
      </c>
      <c r="Y64" s="107">
        <v>1</v>
      </c>
      <c r="Z64" s="158" t="s">
        <v>42</v>
      </c>
      <c r="AA64" s="163" t="s">
        <v>42</v>
      </c>
    </row>
    <row r="65" spans="1:27" s="157" customFormat="1" ht="16.5" customHeight="1">
      <c r="A65" s="513"/>
      <c r="B65" s="446"/>
      <c r="C65" s="517"/>
      <c r="D65" s="520"/>
      <c r="E65" s="494"/>
      <c r="F65" s="507"/>
      <c r="G65" s="510"/>
      <c r="H65" s="486"/>
      <c r="I65" s="97" t="s">
        <v>43</v>
      </c>
      <c r="J65" s="193"/>
      <c r="K65" s="87"/>
      <c r="L65" s="87"/>
      <c r="M65" s="194"/>
      <c r="N65" s="278">
        <v>59.8</v>
      </c>
      <c r="O65" s="87"/>
      <c r="P65" s="87"/>
      <c r="Q65" s="311">
        <v>59.8</v>
      </c>
      <c r="R65" s="317">
        <f>U65</f>
        <v>59.8</v>
      </c>
      <c r="S65" s="88"/>
      <c r="T65" s="88"/>
      <c r="U65" s="318">
        <v>59.8</v>
      </c>
      <c r="V65" s="135">
        <v>1400</v>
      </c>
      <c r="W65" s="285">
        <v>1649.8</v>
      </c>
      <c r="X65" s="295" t="s">
        <v>213</v>
      </c>
      <c r="Y65" s="296"/>
      <c r="Z65" s="301">
        <v>1815</v>
      </c>
      <c r="AA65" s="303">
        <v>1815</v>
      </c>
    </row>
    <row r="66" spans="1:27" s="157" customFormat="1" ht="17.25" customHeight="1" thickBot="1">
      <c r="A66" s="514"/>
      <c r="B66" s="515"/>
      <c r="C66" s="518"/>
      <c r="D66" s="521"/>
      <c r="E66" s="495"/>
      <c r="F66" s="508"/>
      <c r="G66" s="511"/>
      <c r="H66" s="488"/>
      <c r="I66" s="98" t="s">
        <v>26</v>
      </c>
      <c r="J66" s="189">
        <f>J64</f>
        <v>0</v>
      </c>
      <c r="K66" s="90">
        <f>K64</f>
        <v>0</v>
      </c>
      <c r="L66" s="90"/>
      <c r="M66" s="190">
        <f>M64</f>
        <v>0</v>
      </c>
      <c r="N66" s="89">
        <f>N64+N65</f>
        <v>299</v>
      </c>
      <c r="O66" s="90"/>
      <c r="P66" s="90"/>
      <c r="Q66" s="282">
        <f>+Q64+Q65</f>
        <v>299</v>
      </c>
      <c r="R66" s="189">
        <f>R64+R65</f>
        <v>299</v>
      </c>
      <c r="S66" s="90">
        <f>S64</f>
        <v>0</v>
      </c>
      <c r="T66" s="90"/>
      <c r="U66" s="190">
        <f>U64+U65</f>
        <v>299</v>
      </c>
      <c r="V66" s="133">
        <f>V65+V64</f>
        <v>7000</v>
      </c>
      <c r="W66" s="286">
        <f>W65+W64</f>
        <v>8249</v>
      </c>
      <c r="X66" s="298"/>
      <c r="Y66" s="299"/>
      <c r="Z66" s="299"/>
      <c r="AA66" s="300"/>
    </row>
    <row r="67" spans="1:27" ht="15.75" customHeight="1">
      <c r="A67" s="512" t="s">
        <v>15</v>
      </c>
      <c r="B67" s="450" t="s">
        <v>16</v>
      </c>
      <c r="C67" s="779" t="s">
        <v>20</v>
      </c>
      <c r="D67" s="771" t="s">
        <v>59</v>
      </c>
      <c r="E67" s="434" t="s">
        <v>37</v>
      </c>
      <c r="F67" s="506" t="s">
        <v>20</v>
      </c>
      <c r="G67" s="674" t="s">
        <v>21</v>
      </c>
      <c r="H67" s="677" t="s">
        <v>233</v>
      </c>
      <c r="I67" s="533" t="s">
        <v>36</v>
      </c>
      <c r="J67" s="592">
        <v>136.1</v>
      </c>
      <c r="K67" s="626"/>
      <c r="L67" s="629"/>
      <c r="M67" s="598">
        <v>136.1</v>
      </c>
      <c r="N67" s="639"/>
      <c r="O67" s="626"/>
      <c r="P67" s="626"/>
      <c r="Q67" s="595"/>
      <c r="R67" s="612"/>
      <c r="S67" s="615"/>
      <c r="T67" s="615"/>
      <c r="U67" s="806"/>
      <c r="V67" s="598">
        <v>1975.2</v>
      </c>
      <c r="W67" s="533">
        <v>2962.8</v>
      </c>
      <c r="X67" s="604" t="s">
        <v>61</v>
      </c>
      <c r="Y67" s="368"/>
      <c r="Z67" s="367">
        <v>548</v>
      </c>
      <c r="AA67" s="366">
        <v>821.4</v>
      </c>
    </row>
    <row r="68" spans="1:27" ht="10.5" customHeight="1">
      <c r="A68" s="513"/>
      <c r="B68" s="446"/>
      <c r="C68" s="780"/>
      <c r="D68" s="772"/>
      <c r="E68" s="841" t="s">
        <v>231</v>
      </c>
      <c r="F68" s="507"/>
      <c r="G68" s="675"/>
      <c r="H68" s="678"/>
      <c r="I68" s="638"/>
      <c r="J68" s="593"/>
      <c r="K68" s="627"/>
      <c r="L68" s="630"/>
      <c r="M68" s="599"/>
      <c r="N68" s="640"/>
      <c r="O68" s="627"/>
      <c r="P68" s="627"/>
      <c r="Q68" s="596"/>
      <c r="R68" s="613"/>
      <c r="S68" s="616"/>
      <c r="T68" s="616"/>
      <c r="U68" s="807"/>
      <c r="V68" s="599"/>
      <c r="W68" s="638"/>
      <c r="X68" s="605"/>
      <c r="Y68" s="95"/>
      <c r="Z68" s="125"/>
      <c r="AA68" s="160"/>
    </row>
    <row r="69" spans="1:27" ht="15" customHeight="1">
      <c r="A69" s="513"/>
      <c r="B69" s="446"/>
      <c r="C69" s="780"/>
      <c r="D69" s="772"/>
      <c r="E69" s="841"/>
      <c r="F69" s="507"/>
      <c r="G69" s="675"/>
      <c r="H69" s="678"/>
      <c r="I69" s="534"/>
      <c r="J69" s="594"/>
      <c r="K69" s="628"/>
      <c r="L69" s="630"/>
      <c r="M69" s="600"/>
      <c r="N69" s="641"/>
      <c r="O69" s="628"/>
      <c r="P69" s="628"/>
      <c r="Q69" s="597"/>
      <c r="R69" s="614"/>
      <c r="S69" s="617"/>
      <c r="T69" s="617"/>
      <c r="U69" s="808"/>
      <c r="V69" s="600"/>
      <c r="W69" s="534"/>
      <c r="X69" s="291" t="s">
        <v>55</v>
      </c>
      <c r="Y69" s="95"/>
      <c r="Z69" s="159">
        <v>322</v>
      </c>
      <c r="AA69" s="160">
        <v>482</v>
      </c>
    </row>
    <row r="70" spans="1:27" ht="26.25" customHeight="1">
      <c r="A70" s="513"/>
      <c r="B70" s="446"/>
      <c r="C70" s="780"/>
      <c r="D70" s="772"/>
      <c r="E70" s="841"/>
      <c r="F70" s="507"/>
      <c r="G70" s="675"/>
      <c r="H70" s="678"/>
      <c r="I70" s="140" t="s">
        <v>32</v>
      </c>
      <c r="J70" s="193">
        <v>756.1</v>
      </c>
      <c r="K70" s="87"/>
      <c r="L70" s="87"/>
      <c r="M70" s="289">
        <v>756.1</v>
      </c>
      <c r="N70" s="143"/>
      <c r="O70" s="87"/>
      <c r="P70" s="87"/>
      <c r="Q70" s="311"/>
      <c r="R70" s="317"/>
      <c r="S70" s="88"/>
      <c r="T70" s="88"/>
      <c r="U70" s="318"/>
      <c r="V70" s="135"/>
      <c r="W70" s="290"/>
      <c r="X70" s="292" t="s">
        <v>241</v>
      </c>
      <c r="Y70" s="126"/>
      <c r="Z70" s="161">
        <v>238</v>
      </c>
      <c r="AA70" s="162">
        <v>356</v>
      </c>
    </row>
    <row r="71" spans="1:27" ht="16.5" customHeight="1" thickBot="1">
      <c r="A71" s="514"/>
      <c r="B71" s="515"/>
      <c r="C71" s="781"/>
      <c r="D71" s="773"/>
      <c r="E71" s="842"/>
      <c r="F71" s="508"/>
      <c r="G71" s="676"/>
      <c r="H71" s="679"/>
      <c r="I71" s="138" t="s">
        <v>26</v>
      </c>
      <c r="J71" s="279">
        <f>+J67+J70</f>
        <v>892.2</v>
      </c>
      <c r="K71" s="280"/>
      <c r="L71" s="280"/>
      <c r="M71" s="281">
        <f>+M67+M70</f>
        <v>892.2</v>
      </c>
      <c r="N71" s="421">
        <v>0</v>
      </c>
      <c r="O71" s="280"/>
      <c r="P71" s="280"/>
      <c r="Q71" s="422">
        <v>0</v>
      </c>
      <c r="R71" s="189">
        <f>R67</f>
        <v>0</v>
      </c>
      <c r="S71" s="90">
        <f>S67</f>
        <v>0</v>
      </c>
      <c r="T71" s="90"/>
      <c r="U71" s="190">
        <f>U67</f>
        <v>0</v>
      </c>
      <c r="V71" s="133">
        <f>SUM(V67:V68)</f>
        <v>1975.2</v>
      </c>
      <c r="W71" s="423">
        <f>W67</f>
        <v>2962.8</v>
      </c>
      <c r="X71" s="424" t="s">
        <v>214</v>
      </c>
      <c r="Y71" s="425"/>
      <c r="Z71" s="426">
        <v>238</v>
      </c>
      <c r="AA71" s="427">
        <v>357</v>
      </c>
    </row>
    <row r="72" spans="1:27" s="157" customFormat="1" ht="27.75" customHeight="1">
      <c r="A72" s="513" t="s">
        <v>15</v>
      </c>
      <c r="B72" s="446" t="s">
        <v>16</v>
      </c>
      <c r="C72" s="517" t="s">
        <v>19</v>
      </c>
      <c r="D72" s="692" t="s">
        <v>60</v>
      </c>
      <c r="E72" s="666"/>
      <c r="F72" s="507" t="s">
        <v>20</v>
      </c>
      <c r="G72" s="509" t="s">
        <v>21</v>
      </c>
      <c r="H72" s="665" t="s">
        <v>233</v>
      </c>
      <c r="I72" s="358" t="s">
        <v>36</v>
      </c>
      <c r="J72" s="359"/>
      <c r="K72" s="92"/>
      <c r="L72" s="92"/>
      <c r="M72" s="360"/>
      <c r="N72" s="361"/>
      <c r="O72" s="92"/>
      <c r="P72" s="92"/>
      <c r="Q72" s="362"/>
      <c r="R72" s="363"/>
      <c r="S72" s="93"/>
      <c r="T72" s="93"/>
      <c r="U72" s="364"/>
      <c r="V72" s="136">
        <v>2971</v>
      </c>
      <c r="W72" s="308">
        <v>0</v>
      </c>
      <c r="X72" s="94" t="s">
        <v>35</v>
      </c>
      <c r="Y72" s="95"/>
      <c r="Z72" s="159">
        <v>1</v>
      </c>
      <c r="AA72" s="160" t="s">
        <v>42</v>
      </c>
    </row>
    <row r="73" spans="1:27" s="157" customFormat="1" ht="18.75" customHeight="1">
      <c r="A73" s="513"/>
      <c r="B73" s="446"/>
      <c r="C73" s="517"/>
      <c r="D73" s="520"/>
      <c r="E73" s="667"/>
      <c r="F73" s="507"/>
      <c r="G73" s="510"/>
      <c r="H73" s="486"/>
      <c r="I73" s="97"/>
      <c r="J73" s="193"/>
      <c r="K73" s="87"/>
      <c r="L73" s="87"/>
      <c r="M73" s="194"/>
      <c r="N73" s="143"/>
      <c r="O73" s="87"/>
      <c r="P73" s="87"/>
      <c r="Q73" s="311"/>
      <c r="R73" s="317"/>
      <c r="S73" s="88"/>
      <c r="T73" s="88"/>
      <c r="U73" s="318"/>
      <c r="V73" s="135"/>
      <c r="W73" s="285"/>
      <c r="X73" s="94" t="s">
        <v>45</v>
      </c>
      <c r="Y73" s="95"/>
      <c r="Z73" s="159">
        <v>1</v>
      </c>
      <c r="AA73" s="160" t="s">
        <v>42</v>
      </c>
    </row>
    <row r="74" spans="1:27" s="157" customFormat="1" ht="18" customHeight="1" thickBot="1">
      <c r="A74" s="514"/>
      <c r="B74" s="515"/>
      <c r="C74" s="518"/>
      <c r="D74" s="521"/>
      <c r="E74" s="668"/>
      <c r="F74" s="508"/>
      <c r="G74" s="511"/>
      <c r="H74" s="488"/>
      <c r="I74" s="98" t="s">
        <v>26</v>
      </c>
      <c r="J74" s="189">
        <f>J72</f>
        <v>0</v>
      </c>
      <c r="K74" s="90">
        <f>K72</f>
        <v>0</v>
      </c>
      <c r="L74" s="90"/>
      <c r="M74" s="190">
        <f>M72</f>
        <v>0</v>
      </c>
      <c r="N74" s="91">
        <v>0</v>
      </c>
      <c r="O74" s="90"/>
      <c r="P74" s="90"/>
      <c r="Q74" s="282">
        <v>0</v>
      </c>
      <c r="R74" s="189">
        <f>R72</f>
        <v>0</v>
      </c>
      <c r="S74" s="90">
        <f>S72</f>
        <v>0</v>
      </c>
      <c r="T74" s="90"/>
      <c r="U74" s="190">
        <f>U72</f>
        <v>0</v>
      </c>
      <c r="V74" s="133">
        <f>V72</f>
        <v>2971</v>
      </c>
      <c r="W74" s="306">
        <f>W72</f>
        <v>0</v>
      </c>
      <c r="X74" s="129" t="s">
        <v>46</v>
      </c>
      <c r="Y74" s="96"/>
      <c r="Z74" s="165">
        <v>1</v>
      </c>
      <c r="AA74" s="164" t="s">
        <v>42</v>
      </c>
    </row>
    <row r="75" spans="1:27" ht="16.5" customHeight="1">
      <c r="A75" s="512" t="s">
        <v>15</v>
      </c>
      <c r="B75" s="450" t="s">
        <v>16</v>
      </c>
      <c r="C75" s="516" t="s">
        <v>22</v>
      </c>
      <c r="D75" s="519" t="s">
        <v>239</v>
      </c>
      <c r="E75" s="684" t="s">
        <v>37</v>
      </c>
      <c r="F75" s="506" t="s">
        <v>20</v>
      </c>
      <c r="G75" s="672" t="s">
        <v>21</v>
      </c>
      <c r="H75" s="445" t="s">
        <v>233</v>
      </c>
      <c r="I75" s="350" t="s">
        <v>36</v>
      </c>
      <c r="J75" s="195"/>
      <c r="K75" s="145"/>
      <c r="L75" s="145"/>
      <c r="M75" s="196"/>
      <c r="N75" s="148"/>
      <c r="O75" s="145"/>
      <c r="P75" s="145"/>
      <c r="Q75" s="146"/>
      <c r="R75" s="319"/>
      <c r="S75" s="150"/>
      <c r="T75" s="150"/>
      <c r="U75" s="320"/>
      <c r="V75" s="146"/>
      <c r="W75" s="283">
        <v>10482</v>
      </c>
      <c r="X75" s="606" t="s">
        <v>242</v>
      </c>
      <c r="Y75" s="797"/>
      <c r="Z75" s="797"/>
      <c r="AA75" s="794">
        <v>1550</v>
      </c>
    </row>
    <row r="76" spans="1:27" ht="14.25" customHeight="1">
      <c r="A76" s="513"/>
      <c r="B76" s="446"/>
      <c r="C76" s="517"/>
      <c r="D76" s="692"/>
      <c r="E76" s="666"/>
      <c r="F76" s="507"/>
      <c r="G76" s="509"/>
      <c r="H76" s="665"/>
      <c r="I76" s="351"/>
      <c r="J76" s="197"/>
      <c r="K76" s="147"/>
      <c r="L76" s="147"/>
      <c r="M76" s="198"/>
      <c r="N76" s="149"/>
      <c r="O76" s="147"/>
      <c r="P76" s="147"/>
      <c r="Q76" s="144"/>
      <c r="R76" s="321"/>
      <c r="S76" s="151"/>
      <c r="T76" s="151"/>
      <c r="U76" s="322"/>
      <c r="V76" s="144"/>
      <c r="W76" s="307"/>
      <c r="X76" s="792"/>
      <c r="Y76" s="798"/>
      <c r="Z76" s="798"/>
      <c r="AA76" s="795"/>
    </row>
    <row r="77" spans="1:27" ht="12.75" customHeight="1">
      <c r="A77" s="513"/>
      <c r="B77" s="446"/>
      <c r="C77" s="517"/>
      <c r="D77" s="520"/>
      <c r="E77" s="667"/>
      <c r="F77" s="507"/>
      <c r="G77" s="510"/>
      <c r="H77" s="486"/>
      <c r="I77" s="352"/>
      <c r="J77" s="199"/>
      <c r="K77" s="92"/>
      <c r="L77" s="92"/>
      <c r="M77" s="200"/>
      <c r="N77" s="130"/>
      <c r="O77" s="92"/>
      <c r="P77" s="92"/>
      <c r="Q77" s="136"/>
      <c r="R77" s="323"/>
      <c r="S77" s="93"/>
      <c r="T77" s="93"/>
      <c r="U77" s="324"/>
      <c r="V77" s="136"/>
      <c r="W77" s="308"/>
      <c r="X77" s="793"/>
      <c r="Y77" s="799"/>
      <c r="Z77" s="799"/>
      <c r="AA77" s="796"/>
    </row>
    <row r="78" spans="1:27" ht="18.75" customHeight="1" thickBot="1">
      <c r="A78" s="514"/>
      <c r="B78" s="515"/>
      <c r="C78" s="518"/>
      <c r="D78" s="521"/>
      <c r="E78" s="668"/>
      <c r="F78" s="508"/>
      <c r="G78" s="511"/>
      <c r="H78" s="488"/>
      <c r="I78" s="353" t="s">
        <v>26</v>
      </c>
      <c r="J78" s="189">
        <f>J75</f>
        <v>0</v>
      </c>
      <c r="K78" s="90">
        <f>K75</f>
        <v>0</v>
      </c>
      <c r="L78" s="90"/>
      <c r="M78" s="190">
        <f>M75</f>
        <v>0</v>
      </c>
      <c r="N78" s="91">
        <f>SUM(N75:N77)</f>
        <v>0</v>
      </c>
      <c r="O78" s="90"/>
      <c r="P78" s="90"/>
      <c r="Q78" s="282">
        <f>SUM(Q75:Q77)</f>
        <v>0</v>
      </c>
      <c r="R78" s="189">
        <f>R75</f>
        <v>0</v>
      </c>
      <c r="S78" s="90">
        <f>S75</f>
        <v>0</v>
      </c>
      <c r="T78" s="90"/>
      <c r="U78" s="190">
        <f>U75</f>
        <v>0</v>
      </c>
      <c r="V78" s="133">
        <f>SUM(V75:V77)</f>
        <v>0</v>
      </c>
      <c r="W78" s="306">
        <f>W75</f>
        <v>10482</v>
      </c>
      <c r="X78" s="94" t="s">
        <v>215</v>
      </c>
      <c r="Y78" s="95"/>
      <c r="Z78" s="159"/>
      <c r="AA78" s="302">
        <v>31000</v>
      </c>
    </row>
    <row r="79" spans="1:27" s="157" customFormat="1" ht="18.75" customHeight="1">
      <c r="A79" s="512" t="s">
        <v>15</v>
      </c>
      <c r="B79" s="450" t="s">
        <v>16</v>
      </c>
      <c r="C79" s="516" t="s">
        <v>24</v>
      </c>
      <c r="D79" s="519" t="s">
        <v>240</v>
      </c>
      <c r="E79" s="684"/>
      <c r="F79" s="506" t="s">
        <v>20</v>
      </c>
      <c r="G79" s="672" t="s">
        <v>21</v>
      </c>
      <c r="H79" s="445" t="s">
        <v>233</v>
      </c>
      <c r="I79" s="329" t="s">
        <v>36</v>
      </c>
      <c r="J79" s="191">
        <v>20.8</v>
      </c>
      <c r="K79" s="85"/>
      <c r="L79" s="85"/>
      <c r="M79" s="192">
        <v>20.8</v>
      </c>
      <c r="N79" s="142" t="s">
        <v>42</v>
      </c>
      <c r="O79" s="85"/>
      <c r="P79" s="85"/>
      <c r="Q79" s="310" t="s">
        <v>42</v>
      </c>
      <c r="R79" s="315" t="s">
        <v>42</v>
      </c>
      <c r="S79" s="86"/>
      <c r="T79" s="86"/>
      <c r="U79" s="316" t="s">
        <v>42</v>
      </c>
      <c r="V79" s="134" t="s">
        <v>42</v>
      </c>
      <c r="W79" s="305" t="s">
        <v>42</v>
      </c>
      <c r="X79" s="606"/>
      <c r="Y79" s="124"/>
      <c r="Z79" s="131"/>
      <c r="AA79" s="132"/>
    </row>
    <row r="80" spans="1:27" s="157" customFormat="1" ht="13.5" customHeight="1">
      <c r="A80" s="513"/>
      <c r="B80" s="446"/>
      <c r="C80" s="517"/>
      <c r="D80" s="520"/>
      <c r="E80" s="667"/>
      <c r="F80" s="507"/>
      <c r="G80" s="510"/>
      <c r="H80" s="486"/>
      <c r="I80" s="330" t="s">
        <v>43</v>
      </c>
      <c r="J80" s="193">
        <v>5.2</v>
      </c>
      <c r="K80" s="87"/>
      <c r="L80" s="87"/>
      <c r="M80" s="194">
        <v>5.2</v>
      </c>
      <c r="N80" s="143"/>
      <c r="O80" s="87"/>
      <c r="P80" s="87"/>
      <c r="Q80" s="311"/>
      <c r="R80" s="317"/>
      <c r="S80" s="88"/>
      <c r="T80" s="88"/>
      <c r="U80" s="318"/>
      <c r="V80" s="135"/>
      <c r="W80" s="285"/>
      <c r="X80" s="607"/>
      <c r="Y80" s="293"/>
      <c r="Z80" s="287"/>
      <c r="AA80" s="288"/>
    </row>
    <row r="81" spans="1:27" s="157" customFormat="1" ht="17.25" customHeight="1" thickBot="1">
      <c r="A81" s="514"/>
      <c r="B81" s="515"/>
      <c r="C81" s="518"/>
      <c r="D81" s="521"/>
      <c r="E81" s="668"/>
      <c r="F81" s="508"/>
      <c r="G81" s="511"/>
      <c r="H81" s="488"/>
      <c r="I81" s="331" t="s">
        <v>26</v>
      </c>
      <c r="J81" s="279">
        <f>+J79+J80</f>
        <v>26</v>
      </c>
      <c r="K81" s="280"/>
      <c r="L81" s="280"/>
      <c r="M81" s="281">
        <f>+M79+M80</f>
        <v>26</v>
      </c>
      <c r="N81" s="91" t="str">
        <f>N79</f>
        <v>-</v>
      </c>
      <c r="O81" s="90"/>
      <c r="P81" s="90"/>
      <c r="Q81" s="282" t="str">
        <f>Q79</f>
        <v>-</v>
      </c>
      <c r="R81" s="189" t="str">
        <f>R79</f>
        <v>-</v>
      </c>
      <c r="S81" s="90"/>
      <c r="T81" s="90"/>
      <c r="U81" s="190" t="str">
        <f>U79</f>
        <v>-</v>
      </c>
      <c r="V81" s="133" t="str">
        <f>V79</f>
        <v>-</v>
      </c>
      <c r="W81" s="325" t="str">
        <f>W79</f>
        <v>-</v>
      </c>
      <c r="X81" s="608"/>
      <c r="Y81" s="326"/>
      <c r="Z81" s="327"/>
      <c r="AA81" s="328"/>
    </row>
    <row r="82" spans="1:40" ht="14.25" customHeight="1" thickBot="1">
      <c r="A82" s="102" t="s">
        <v>15</v>
      </c>
      <c r="B82" s="84" t="s">
        <v>16</v>
      </c>
      <c r="C82" s="685" t="s">
        <v>27</v>
      </c>
      <c r="D82" s="685"/>
      <c r="E82" s="685"/>
      <c r="F82" s="685"/>
      <c r="G82" s="685"/>
      <c r="H82" s="685"/>
      <c r="I82" s="686"/>
      <c r="J82" s="409">
        <f>J81+J78+J74+J71+J66+J63+J60</f>
        <v>991.2</v>
      </c>
      <c r="K82" s="407">
        <f>K81+K78+K74+K71+K66+K63+K60</f>
        <v>0</v>
      </c>
      <c r="L82" s="407"/>
      <c r="M82" s="408">
        <f>M81+M78+M74+M71+M66+M63+M60</f>
        <v>991.2</v>
      </c>
      <c r="N82" s="409">
        <f>N78+N74+N71+N66+N63+N60</f>
        <v>14100.743</v>
      </c>
      <c r="O82" s="407">
        <f>O81+O78+O74+O71+O66+O63+O60</f>
        <v>0</v>
      </c>
      <c r="P82" s="407"/>
      <c r="Q82" s="408">
        <f>Q78+Q74+Q71+Q66+Q63+Q60</f>
        <v>14100.743</v>
      </c>
      <c r="R82" s="409">
        <f aca="true" t="shared" si="3" ref="R82:W82">R78+R74+R71+R66+R63+R60</f>
        <v>9477.8</v>
      </c>
      <c r="S82" s="407">
        <f t="shared" si="3"/>
        <v>0</v>
      </c>
      <c r="T82" s="407">
        <f t="shared" si="3"/>
        <v>0</v>
      </c>
      <c r="U82" s="410">
        <f t="shared" si="3"/>
        <v>9477.8</v>
      </c>
      <c r="V82" s="411">
        <f t="shared" si="3"/>
        <v>17688.5</v>
      </c>
      <c r="W82" s="411">
        <f t="shared" si="3"/>
        <v>21693.8</v>
      </c>
      <c r="X82" s="609"/>
      <c r="Y82" s="610"/>
      <c r="Z82" s="610"/>
      <c r="AA82" s="611"/>
      <c r="AG82" s="166"/>
      <c r="AH82" s="166"/>
      <c r="AI82" s="166"/>
      <c r="AJ82" s="166"/>
      <c r="AK82" s="166"/>
      <c r="AL82" s="166"/>
      <c r="AM82" s="166"/>
      <c r="AN82" s="166"/>
    </row>
    <row r="83" spans="1:40" ht="15" customHeight="1" thickBot="1">
      <c r="A83" s="70" t="s">
        <v>15</v>
      </c>
      <c r="B83" s="73"/>
      <c r="C83" s="682" t="s">
        <v>28</v>
      </c>
      <c r="D83" s="683"/>
      <c r="E83" s="683"/>
      <c r="F83" s="683"/>
      <c r="G83" s="683"/>
      <c r="H83" s="683"/>
      <c r="I83" s="683"/>
      <c r="J83" s="75">
        <f>J82+J55</f>
        <v>1662.1</v>
      </c>
      <c r="K83" s="74">
        <f aca="true" t="shared" si="4" ref="K83:W83">K82+K55</f>
        <v>670.9</v>
      </c>
      <c r="L83" s="74">
        <f t="shared" si="4"/>
        <v>0</v>
      </c>
      <c r="M83" s="304">
        <f t="shared" si="4"/>
        <v>991.2</v>
      </c>
      <c r="N83" s="75">
        <f t="shared" si="4"/>
        <v>14542.743</v>
      </c>
      <c r="O83" s="74">
        <f t="shared" si="4"/>
        <v>442</v>
      </c>
      <c r="P83" s="74">
        <f t="shared" si="4"/>
        <v>0</v>
      </c>
      <c r="Q83" s="419">
        <f t="shared" si="4"/>
        <v>14100.743</v>
      </c>
      <c r="R83" s="415">
        <f t="shared" si="4"/>
        <v>9711.8</v>
      </c>
      <c r="S83" s="74">
        <f t="shared" si="4"/>
        <v>234</v>
      </c>
      <c r="T83" s="74">
        <f t="shared" si="4"/>
        <v>0</v>
      </c>
      <c r="U83" s="415">
        <f t="shared" si="4"/>
        <v>9477.8</v>
      </c>
      <c r="V83" s="75">
        <f t="shared" si="4"/>
        <v>18178.5</v>
      </c>
      <c r="W83" s="412">
        <f t="shared" si="4"/>
        <v>22174.8</v>
      </c>
      <c r="X83" s="601"/>
      <c r="Y83" s="602"/>
      <c r="Z83" s="602"/>
      <c r="AA83" s="603"/>
      <c r="AG83" s="166"/>
      <c r="AH83" s="166"/>
      <c r="AI83" s="166"/>
      <c r="AJ83" s="166"/>
      <c r="AK83" s="166"/>
      <c r="AL83" s="166"/>
      <c r="AM83" s="166"/>
      <c r="AN83" s="166"/>
    </row>
    <row r="84" spans="1:40" ht="15" customHeight="1" thickBot="1">
      <c r="A84" s="333" t="s">
        <v>47</v>
      </c>
      <c r="B84" s="334"/>
      <c r="C84" s="334"/>
      <c r="D84" s="334"/>
      <c r="E84" s="334"/>
      <c r="F84" s="334"/>
      <c r="G84" s="334"/>
      <c r="H84" s="334"/>
      <c r="I84" s="335" t="s">
        <v>29</v>
      </c>
      <c r="J84" s="413">
        <f>J83+J34</f>
        <v>2059.4</v>
      </c>
      <c r="K84" s="417">
        <f aca="true" t="shared" si="5" ref="K84:W84">K83+K34</f>
        <v>1068.2</v>
      </c>
      <c r="L84" s="417">
        <f t="shared" si="5"/>
        <v>0</v>
      </c>
      <c r="M84" s="418">
        <f t="shared" si="5"/>
        <v>991.2</v>
      </c>
      <c r="N84" s="413">
        <f t="shared" si="5"/>
        <v>15200.343</v>
      </c>
      <c r="O84" s="417">
        <f t="shared" si="5"/>
        <v>1099.6</v>
      </c>
      <c r="P84" s="417">
        <f t="shared" si="5"/>
        <v>0</v>
      </c>
      <c r="Q84" s="420">
        <f t="shared" si="5"/>
        <v>14100.743</v>
      </c>
      <c r="R84" s="416">
        <f t="shared" si="5"/>
        <v>10224.4</v>
      </c>
      <c r="S84" s="417">
        <f t="shared" si="5"/>
        <v>746.6</v>
      </c>
      <c r="T84" s="417">
        <f t="shared" si="5"/>
        <v>0</v>
      </c>
      <c r="U84" s="416">
        <f t="shared" si="5"/>
        <v>9477.8</v>
      </c>
      <c r="V84" s="413">
        <f t="shared" si="5"/>
        <v>19023.5</v>
      </c>
      <c r="W84" s="414">
        <f t="shared" si="5"/>
        <v>23104.8</v>
      </c>
      <c r="X84" s="790"/>
      <c r="Y84" s="790"/>
      <c r="Z84" s="790"/>
      <c r="AA84" s="791"/>
      <c r="AB84" s="166"/>
      <c r="AC84" s="166"/>
      <c r="AD84" s="166"/>
      <c r="AE84" s="166"/>
      <c r="AF84" s="166"/>
      <c r="AG84" s="166"/>
      <c r="AH84" s="166"/>
      <c r="AI84" s="166"/>
      <c r="AJ84" s="166"/>
      <c r="AK84" s="166"/>
      <c r="AL84" s="166"/>
      <c r="AM84" s="166"/>
      <c r="AN84" s="166"/>
    </row>
    <row r="85" spans="1:40" ht="9.75" customHeight="1" thickTop="1">
      <c r="A85" s="167"/>
      <c r="B85" s="168"/>
      <c r="C85" s="168"/>
      <c r="D85" s="169"/>
      <c r="E85" s="169"/>
      <c r="F85" s="169"/>
      <c r="G85" s="170"/>
      <c r="H85" s="170"/>
      <c r="I85" s="169"/>
      <c r="J85" s="170"/>
      <c r="K85" s="170"/>
      <c r="L85" s="170"/>
      <c r="M85" s="170"/>
      <c r="N85" s="170"/>
      <c r="O85" s="170"/>
      <c r="P85" s="170"/>
      <c r="Q85" s="170"/>
      <c r="R85" s="170"/>
      <c r="S85" s="170"/>
      <c r="T85" s="170"/>
      <c r="U85" s="170"/>
      <c r="V85" s="171"/>
      <c r="W85" s="171"/>
      <c r="X85" s="166"/>
      <c r="Y85" s="166"/>
      <c r="Z85" s="166"/>
      <c r="AA85" s="166"/>
      <c r="AB85" s="166"/>
      <c r="AC85" s="166"/>
      <c r="AD85" s="166"/>
      <c r="AE85" s="166"/>
      <c r="AF85" s="166"/>
      <c r="AG85" s="166"/>
      <c r="AH85" s="166"/>
      <c r="AI85" s="166"/>
      <c r="AJ85" s="166"/>
      <c r="AK85" s="166"/>
      <c r="AL85" s="166"/>
      <c r="AM85" s="166"/>
      <c r="AN85" s="166"/>
    </row>
    <row r="86" spans="1:53" s="209" customFormat="1" ht="15.75" customHeight="1" thickBot="1">
      <c r="A86" s="201"/>
      <c r="B86" s="202"/>
      <c r="C86" s="202"/>
      <c r="D86" s="202"/>
      <c r="E86" s="202"/>
      <c r="F86" s="202"/>
      <c r="G86" s="202"/>
      <c r="H86" s="203"/>
      <c r="I86" s="631" t="s">
        <v>73</v>
      </c>
      <c r="J86" s="631"/>
      <c r="K86" s="631"/>
      <c r="L86" s="631"/>
      <c r="M86" s="631"/>
      <c r="N86" s="631"/>
      <c r="O86" s="631"/>
      <c r="P86" s="631"/>
      <c r="Q86" s="631"/>
      <c r="R86" s="204"/>
      <c r="S86" s="204"/>
      <c r="T86" s="204"/>
      <c r="U86" s="210"/>
      <c r="V86" s="210" t="s">
        <v>74</v>
      </c>
      <c r="W86" s="210"/>
      <c r="X86" s="205"/>
      <c r="Y86" s="204"/>
      <c r="Z86" s="204"/>
      <c r="AA86" s="206"/>
      <c r="AB86" s="207"/>
      <c r="AC86" s="207"/>
      <c r="AD86" s="207"/>
      <c r="AE86" s="207"/>
      <c r="AF86" s="208"/>
      <c r="AG86" s="208"/>
      <c r="AH86" s="208"/>
      <c r="AI86" s="208"/>
      <c r="AJ86" s="208"/>
      <c r="AK86" s="208"/>
      <c r="AL86" s="208"/>
      <c r="AM86" s="208"/>
      <c r="AN86" s="208"/>
      <c r="AO86" s="208"/>
      <c r="AP86" s="208"/>
      <c r="AQ86" s="208"/>
      <c r="AR86" s="208"/>
      <c r="AS86" s="208"/>
      <c r="AT86" s="208"/>
      <c r="AU86" s="208"/>
      <c r="AV86" s="208"/>
      <c r="AW86" s="208"/>
      <c r="AX86" s="208"/>
      <c r="AY86" s="208"/>
      <c r="AZ86" s="208"/>
      <c r="BA86" s="208"/>
    </row>
    <row r="87" spans="1:31" s="212" customFormat="1" ht="28.5" customHeight="1" thickBot="1">
      <c r="A87" s="211"/>
      <c r="B87" s="211"/>
      <c r="C87" s="632" t="s">
        <v>49</v>
      </c>
      <c r="D87" s="633"/>
      <c r="E87" s="633"/>
      <c r="F87" s="633"/>
      <c r="G87" s="633"/>
      <c r="H87" s="633"/>
      <c r="I87" s="634"/>
      <c r="J87" s="635" t="s">
        <v>63</v>
      </c>
      <c r="K87" s="636"/>
      <c r="L87" s="636"/>
      <c r="M87" s="637"/>
      <c r="N87" s="635" t="s">
        <v>64</v>
      </c>
      <c r="O87" s="636"/>
      <c r="P87" s="636"/>
      <c r="Q87" s="788"/>
      <c r="R87" s="635" t="s">
        <v>65</v>
      </c>
      <c r="S87" s="636"/>
      <c r="T87" s="636"/>
      <c r="U87" s="788"/>
      <c r="V87" s="789"/>
      <c r="W87" s="789"/>
      <c r="X87" s="789"/>
      <c r="Y87" s="789"/>
      <c r="AB87" s="211"/>
      <c r="AC87" s="213"/>
      <c r="AD87" s="211"/>
      <c r="AE87" s="211"/>
    </row>
    <row r="88" spans="1:31" s="212" customFormat="1" ht="13.5" customHeight="1" thickBot="1">
      <c r="A88" s="211"/>
      <c r="B88" s="211"/>
      <c r="C88" s="642" t="s">
        <v>75</v>
      </c>
      <c r="D88" s="643"/>
      <c r="E88" s="643"/>
      <c r="F88" s="643"/>
      <c r="G88" s="643"/>
      <c r="H88" s="643"/>
      <c r="I88" s="644"/>
      <c r="J88" s="803">
        <f>J89+J90+J91</f>
        <v>1068.2</v>
      </c>
      <c r="K88" s="804"/>
      <c r="L88" s="804"/>
      <c r="M88" s="805"/>
      <c r="N88" s="803">
        <f>N89+N90+N91</f>
        <v>1099.6</v>
      </c>
      <c r="O88" s="804"/>
      <c r="P88" s="804"/>
      <c r="Q88" s="805"/>
      <c r="R88" s="803">
        <f>R89+R90+R91</f>
        <v>746.6</v>
      </c>
      <c r="S88" s="804"/>
      <c r="T88" s="804"/>
      <c r="U88" s="805"/>
      <c r="V88" s="810"/>
      <c r="W88" s="810"/>
      <c r="X88" s="810"/>
      <c r="Y88" s="810"/>
      <c r="AB88" s="211"/>
      <c r="AC88" s="213"/>
      <c r="AD88" s="211"/>
      <c r="AE88" s="211"/>
    </row>
    <row r="89" spans="1:31" s="212" customFormat="1" ht="13.5" customHeight="1">
      <c r="A89" s="211"/>
      <c r="B89" s="211"/>
      <c r="C89" s="645" t="s">
        <v>76</v>
      </c>
      <c r="D89" s="646"/>
      <c r="E89" s="646"/>
      <c r="F89" s="646"/>
      <c r="G89" s="646"/>
      <c r="H89" s="646"/>
      <c r="I89" s="647"/>
      <c r="J89" s="800">
        <f>SUMIF(I14:I81,I23,J14:J81)</f>
        <v>704</v>
      </c>
      <c r="K89" s="801"/>
      <c r="L89" s="801"/>
      <c r="M89" s="802"/>
      <c r="N89" s="813">
        <f>SUMIF(I14:I81,I31,N14:N81)</f>
        <v>532</v>
      </c>
      <c r="O89" s="814"/>
      <c r="P89" s="814"/>
      <c r="Q89" s="815"/>
      <c r="R89" s="800">
        <f>SUMIF(I14:I81,"SB",R14:R81)</f>
        <v>332</v>
      </c>
      <c r="S89" s="801"/>
      <c r="T89" s="801"/>
      <c r="U89" s="802"/>
      <c r="V89" s="809"/>
      <c r="W89" s="809"/>
      <c r="X89" s="809"/>
      <c r="Y89" s="809"/>
      <c r="AB89" s="211"/>
      <c r="AC89" s="213"/>
      <c r="AD89" s="211"/>
      <c r="AE89" s="211"/>
    </row>
    <row r="90" spans="1:31" s="212" customFormat="1" ht="13.5" customHeight="1">
      <c r="A90" s="211"/>
      <c r="B90" s="211"/>
      <c r="C90" s="618" t="s">
        <v>51</v>
      </c>
      <c r="D90" s="619"/>
      <c r="E90" s="619"/>
      <c r="F90" s="619"/>
      <c r="G90" s="619"/>
      <c r="H90" s="619"/>
      <c r="I90" s="619"/>
      <c r="J90" s="816">
        <v>0</v>
      </c>
      <c r="K90" s="817"/>
      <c r="L90" s="817"/>
      <c r="M90" s="818"/>
      <c r="N90" s="816">
        <v>0</v>
      </c>
      <c r="O90" s="817"/>
      <c r="P90" s="817"/>
      <c r="Q90" s="818"/>
      <c r="R90" s="816">
        <v>0</v>
      </c>
      <c r="S90" s="817"/>
      <c r="T90" s="817"/>
      <c r="U90" s="818"/>
      <c r="V90" s="809"/>
      <c r="W90" s="809"/>
      <c r="X90" s="809"/>
      <c r="Y90" s="809"/>
      <c r="AB90" s="211"/>
      <c r="AC90" s="213"/>
      <c r="AD90" s="211"/>
      <c r="AE90" s="211"/>
    </row>
    <row r="91" spans="1:31" s="212" customFormat="1" ht="13.5" customHeight="1" thickBot="1">
      <c r="A91" s="211"/>
      <c r="B91" s="211"/>
      <c r="C91" s="819" t="s">
        <v>53</v>
      </c>
      <c r="D91" s="820"/>
      <c r="E91" s="820"/>
      <c r="F91" s="820"/>
      <c r="G91" s="820"/>
      <c r="H91" s="820"/>
      <c r="I91" s="820"/>
      <c r="J91" s="821">
        <f>J46+J30+J20+J17+J14</f>
        <v>364.2</v>
      </c>
      <c r="K91" s="822"/>
      <c r="L91" s="822"/>
      <c r="M91" s="823"/>
      <c r="N91" s="821">
        <f>N50+N46+N44+N20+N17+N14+N26</f>
        <v>567.6</v>
      </c>
      <c r="O91" s="822"/>
      <c r="P91" s="822"/>
      <c r="Q91" s="823"/>
      <c r="R91" s="821">
        <f>R46+R20+R17+R14+R26</f>
        <v>414.6</v>
      </c>
      <c r="S91" s="822"/>
      <c r="T91" s="822"/>
      <c r="U91" s="823"/>
      <c r="V91" s="809"/>
      <c r="W91" s="809"/>
      <c r="X91" s="809"/>
      <c r="Y91" s="809"/>
      <c r="AB91" s="211"/>
      <c r="AC91" s="213"/>
      <c r="AD91" s="211"/>
      <c r="AE91" s="211"/>
    </row>
    <row r="92" spans="1:31" s="212" customFormat="1" ht="13.5" customHeight="1" thickBot="1">
      <c r="A92" s="211"/>
      <c r="B92" s="211"/>
      <c r="C92" s="642" t="s">
        <v>77</v>
      </c>
      <c r="D92" s="643"/>
      <c r="E92" s="643"/>
      <c r="F92" s="643"/>
      <c r="G92" s="643"/>
      <c r="H92" s="643"/>
      <c r="I92" s="644"/>
      <c r="J92" s="803">
        <f>J93+J94+J95+J96+J97</f>
        <v>991.2</v>
      </c>
      <c r="K92" s="804"/>
      <c r="L92" s="804"/>
      <c r="M92" s="805"/>
      <c r="N92" s="803">
        <f>N93+N94+N95+N96+N97</f>
        <v>14100.743</v>
      </c>
      <c r="O92" s="804"/>
      <c r="P92" s="804"/>
      <c r="Q92" s="805"/>
      <c r="R92" s="803">
        <f>R93+R94+R95+R96+R97</f>
        <v>9477.800000000001</v>
      </c>
      <c r="S92" s="804"/>
      <c r="T92" s="804"/>
      <c r="U92" s="805"/>
      <c r="V92" s="810"/>
      <c r="W92" s="810"/>
      <c r="X92" s="810"/>
      <c r="Y92" s="810"/>
      <c r="AB92" s="211"/>
      <c r="AC92" s="213"/>
      <c r="AD92" s="211"/>
      <c r="AE92" s="211"/>
    </row>
    <row r="93" spans="1:31" s="212" customFormat="1" ht="13.5" customHeight="1">
      <c r="A93" s="211"/>
      <c r="B93" s="211"/>
      <c r="C93" s="824" t="s">
        <v>54</v>
      </c>
      <c r="D93" s="825"/>
      <c r="E93" s="825"/>
      <c r="F93" s="825"/>
      <c r="G93" s="825"/>
      <c r="H93" s="825"/>
      <c r="I93" s="825"/>
      <c r="J93" s="816">
        <f>J70</f>
        <v>756.1</v>
      </c>
      <c r="K93" s="817"/>
      <c r="L93" s="817"/>
      <c r="M93" s="818"/>
      <c r="N93" s="816">
        <v>0</v>
      </c>
      <c r="O93" s="817"/>
      <c r="P93" s="817"/>
      <c r="Q93" s="818"/>
      <c r="R93" s="816">
        <v>0</v>
      </c>
      <c r="S93" s="817"/>
      <c r="T93" s="817"/>
      <c r="U93" s="818"/>
      <c r="V93" s="809"/>
      <c r="W93" s="809"/>
      <c r="X93" s="809"/>
      <c r="Y93" s="809"/>
      <c r="AB93" s="211"/>
      <c r="AC93" s="213"/>
      <c r="AD93" s="211"/>
      <c r="AE93" s="211"/>
    </row>
    <row r="94" spans="1:31" s="212" customFormat="1" ht="13.5" customHeight="1">
      <c r="A94" s="211"/>
      <c r="B94" s="211"/>
      <c r="C94" s="826" t="s">
        <v>78</v>
      </c>
      <c r="D94" s="827"/>
      <c r="E94" s="827"/>
      <c r="F94" s="827"/>
      <c r="G94" s="827"/>
      <c r="H94" s="827"/>
      <c r="I94" s="827"/>
      <c r="J94" s="816">
        <v>0</v>
      </c>
      <c r="K94" s="817"/>
      <c r="L94" s="817"/>
      <c r="M94" s="818"/>
      <c r="N94" s="816">
        <v>0</v>
      </c>
      <c r="O94" s="817"/>
      <c r="P94" s="817"/>
      <c r="Q94" s="818"/>
      <c r="R94" s="816">
        <v>0</v>
      </c>
      <c r="S94" s="817"/>
      <c r="T94" s="817"/>
      <c r="U94" s="818"/>
      <c r="V94" s="809"/>
      <c r="W94" s="809"/>
      <c r="X94" s="809"/>
      <c r="Y94" s="809"/>
      <c r="AB94" s="211"/>
      <c r="AC94" s="213"/>
      <c r="AD94" s="211"/>
      <c r="AE94" s="211"/>
    </row>
    <row r="95" spans="1:31" s="212" customFormat="1" ht="13.5" customHeight="1">
      <c r="A95" s="211"/>
      <c r="B95" s="211"/>
      <c r="C95" s="645" t="s">
        <v>244</v>
      </c>
      <c r="D95" s="646"/>
      <c r="E95" s="646"/>
      <c r="F95" s="646"/>
      <c r="G95" s="646"/>
      <c r="H95" s="646"/>
      <c r="I95" s="647"/>
      <c r="J95" s="816">
        <f>J79+J67+J64+J61+J57</f>
        <v>215.3</v>
      </c>
      <c r="K95" s="817"/>
      <c r="L95" s="817"/>
      <c r="M95" s="818"/>
      <c r="N95" s="816">
        <f>N64+N61+N57</f>
        <v>8520.243</v>
      </c>
      <c r="O95" s="817"/>
      <c r="P95" s="817"/>
      <c r="Q95" s="818"/>
      <c r="R95" s="816">
        <f>R75+R67+R64+R61+R57</f>
        <v>8520.2</v>
      </c>
      <c r="S95" s="817"/>
      <c r="T95" s="817"/>
      <c r="U95" s="818"/>
      <c r="V95" s="809"/>
      <c r="W95" s="809"/>
      <c r="X95" s="809"/>
      <c r="Y95" s="809"/>
      <c r="AB95" s="211"/>
      <c r="AC95" s="213"/>
      <c r="AD95" s="211"/>
      <c r="AE95" s="211"/>
    </row>
    <row r="96" spans="1:31" s="212" customFormat="1" ht="13.5" customHeight="1">
      <c r="A96" s="211"/>
      <c r="B96" s="211"/>
      <c r="C96" s="645" t="s">
        <v>52</v>
      </c>
      <c r="D96" s="646"/>
      <c r="E96" s="646"/>
      <c r="F96" s="646"/>
      <c r="G96" s="646"/>
      <c r="H96" s="646"/>
      <c r="I96" s="647"/>
      <c r="J96" s="816">
        <v>0</v>
      </c>
      <c r="K96" s="817"/>
      <c r="L96" s="817"/>
      <c r="M96" s="818"/>
      <c r="N96" s="816">
        <v>0</v>
      </c>
      <c r="O96" s="817"/>
      <c r="P96" s="817"/>
      <c r="Q96" s="818"/>
      <c r="R96" s="816">
        <v>0</v>
      </c>
      <c r="S96" s="817"/>
      <c r="T96" s="817"/>
      <c r="U96" s="818"/>
      <c r="V96" s="809"/>
      <c r="W96" s="809"/>
      <c r="X96" s="809"/>
      <c r="Y96" s="809"/>
      <c r="AB96" s="211"/>
      <c r="AC96" s="213"/>
      <c r="AD96" s="211"/>
      <c r="AE96" s="211"/>
    </row>
    <row r="97" spans="1:31" s="212" customFormat="1" ht="13.5" customHeight="1" thickBot="1">
      <c r="A97" s="211"/>
      <c r="B97" s="211"/>
      <c r="C97" s="828" t="s">
        <v>50</v>
      </c>
      <c r="D97" s="829"/>
      <c r="E97" s="829"/>
      <c r="F97" s="829"/>
      <c r="G97" s="829"/>
      <c r="H97" s="829"/>
      <c r="I97" s="830"/>
      <c r="J97" s="831">
        <f>J80+J62+J59</f>
        <v>19.8</v>
      </c>
      <c r="K97" s="832"/>
      <c r="L97" s="832"/>
      <c r="M97" s="833"/>
      <c r="N97" s="831">
        <f>N65+N62+N59</f>
        <v>5580.5</v>
      </c>
      <c r="O97" s="832"/>
      <c r="P97" s="832"/>
      <c r="Q97" s="833"/>
      <c r="R97" s="831">
        <f>R65+R62+R59</f>
        <v>957.5999999999999</v>
      </c>
      <c r="S97" s="832"/>
      <c r="T97" s="832"/>
      <c r="U97" s="833"/>
      <c r="V97" s="809"/>
      <c r="W97" s="809"/>
      <c r="X97" s="809"/>
      <c r="Y97" s="809"/>
      <c r="Z97" s="211"/>
      <c r="AA97" s="211"/>
      <c r="AB97" s="211"/>
      <c r="AC97" s="213"/>
      <c r="AD97" s="211"/>
      <c r="AE97" s="211"/>
    </row>
    <row r="98" spans="1:31" s="212" customFormat="1" ht="13.5" customHeight="1" thickBot="1">
      <c r="A98" s="211"/>
      <c r="B98" s="211"/>
      <c r="C98" s="835" t="s">
        <v>79</v>
      </c>
      <c r="D98" s="836"/>
      <c r="E98" s="836"/>
      <c r="F98" s="836"/>
      <c r="G98" s="836"/>
      <c r="H98" s="836"/>
      <c r="I98" s="837"/>
      <c r="J98" s="838">
        <f>J92+J88</f>
        <v>2059.4</v>
      </c>
      <c r="K98" s="839"/>
      <c r="L98" s="839"/>
      <c r="M98" s="840"/>
      <c r="N98" s="838">
        <f>N92+N88</f>
        <v>15200.343</v>
      </c>
      <c r="O98" s="839"/>
      <c r="P98" s="839"/>
      <c r="Q98" s="840"/>
      <c r="R98" s="838">
        <f>R92+R88</f>
        <v>10224.400000000001</v>
      </c>
      <c r="S98" s="839"/>
      <c r="T98" s="839"/>
      <c r="U98" s="840"/>
      <c r="V98" s="834"/>
      <c r="W98" s="834"/>
      <c r="X98" s="834"/>
      <c r="Y98" s="834"/>
      <c r="Z98" s="211"/>
      <c r="AA98" s="211"/>
      <c r="AB98" s="211"/>
      <c r="AC98" s="213"/>
      <c r="AD98" s="211"/>
      <c r="AE98" s="211"/>
    </row>
    <row r="99" spans="1:31" s="212" customFormat="1" ht="11.25">
      <c r="A99" s="211"/>
      <c r="B99" s="211"/>
      <c r="C99" s="211"/>
      <c r="D99" s="211"/>
      <c r="E99" s="211"/>
      <c r="F99" s="211"/>
      <c r="G99" s="214"/>
      <c r="H99" s="211"/>
      <c r="I99" s="215"/>
      <c r="J99" s="211"/>
      <c r="K99" s="211"/>
      <c r="L99" s="211"/>
      <c r="M99" s="211"/>
      <c r="N99" s="211"/>
      <c r="O99" s="211"/>
      <c r="P99" s="211"/>
      <c r="Q99" s="211"/>
      <c r="R99" s="211"/>
      <c r="S99" s="211"/>
      <c r="T99" s="211"/>
      <c r="U99" s="211"/>
      <c r="V99" s="211"/>
      <c r="W99" s="211"/>
      <c r="X99" s="211"/>
      <c r="Y99" s="211"/>
      <c r="Z99" s="211"/>
      <c r="AA99" s="211"/>
      <c r="AB99" s="211"/>
      <c r="AC99" s="213"/>
      <c r="AD99" s="211"/>
      <c r="AE99" s="211"/>
    </row>
    <row r="100" spans="1:31" s="212" customFormat="1" ht="11.25">
      <c r="A100" s="211"/>
      <c r="B100" s="211"/>
      <c r="C100" s="211"/>
      <c r="D100" s="211"/>
      <c r="E100" s="211"/>
      <c r="F100" s="211"/>
      <c r="G100" s="214"/>
      <c r="H100" s="211"/>
      <c r="I100" s="215"/>
      <c r="J100" s="211"/>
      <c r="K100" s="211"/>
      <c r="L100" s="211"/>
      <c r="M100" s="211"/>
      <c r="N100" s="211"/>
      <c r="O100" s="211"/>
      <c r="P100" s="211"/>
      <c r="Q100" s="211"/>
      <c r="R100" s="211"/>
      <c r="S100" s="211"/>
      <c r="T100" s="211"/>
      <c r="U100" s="211"/>
      <c r="V100" s="211"/>
      <c r="W100" s="211"/>
      <c r="X100" s="211"/>
      <c r="Y100" s="211"/>
      <c r="Z100" s="211"/>
      <c r="AA100" s="211"/>
      <c r="AB100" s="211"/>
      <c r="AC100" s="213"/>
      <c r="AD100" s="211"/>
      <c r="AE100" s="211"/>
    </row>
    <row r="101" spans="1:31" s="212" customFormat="1" ht="11.25">
      <c r="A101" s="211"/>
      <c r="B101" s="211"/>
      <c r="C101" s="211"/>
      <c r="D101" s="211"/>
      <c r="E101" s="211"/>
      <c r="F101" s="211"/>
      <c r="G101" s="214"/>
      <c r="H101" s="211"/>
      <c r="I101" s="215"/>
      <c r="J101" s="211"/>
      <c r="K101" s="211"/>
      <c r="L101" s="211"/>
      <c r="M101" s="211"/>
      <c r="N101" s="211"/>
      <c r="O101" s="211"/>
      <c r="P101" s="211"/>
      <c r="Q101" s="211"/>
      <c r="R101" s="211"/>
      <c r="S101" s="211"/>
      <c r="T101" s="211"/>
      <c r="U101" s="211"/>
      <c r="V101" s="211"/>
      <c r="W101" s="211"/>
      <c r="X101" s="211"/>
      <c r="Y101" s="211"/>
      <c r="Z101" s="211"/>
      <c r="AA101" s="211"/>
      <c r="AB101" s="211"/>
      <c r="AC101" s="213"/>
      <c r="AD101" s="211"/>
      <c r="AE101" s="211"/>
    </row>
    <row r="102" spans="1:31" s="212" customFormat="1" ht="15.75">
      <c r="A102" s="211"/>
      <c r="B102" s="211"/>
      <c r="C102" s="211"/>
      <c r="D102" s="211"/>
      <c r="E102" s="211"/>
      <c r="F102" s="211"/>
      <c r="G102" s="216"/>
      <c r="H102" s="211"/>
      <c r="I102" s="215"/>
      <c r="J102" s="211"/>
      <c r="K102" s="211"/>
      <c r="L102" s="216"/>
      <c r="M102" s="211"/>
      <c r="N102" s="211"/>
      <c r="O102" s="211"/>
      <c r="P102" s="211"/>
      <c r="Q102" s="211"/>
      <c r="R102" s="211"/>
      <c r="S102" s="216"/>
      <c r="T102" s="216"/>
      <c r="U102" s="211"/>
      <c r="V102" s="211"/>
      <c r="W102" s="211"/>
      <c r="X102" s="211"/>
      <c r="Y102" s="211"/>
      <c r="Z102" s="211"/>
      <c r="AA102" s="211"/>
      <c r="AB102" s="211"/>
      <c r="AC102" s="213"/>
      <c r="AD102" s="211"/>
      <c r="AE102" s="211"/>
    </row>
    <row r="103" spans="1:31" s="212" customFormat="1" ht="11.25">
      <c r="A103" s="211"/>
      <c r="B103" s="211"/>
      <c r="C103" s="211"/>
      <c r="D103" s="211"/>
      <c r="E103" s="211"/>
      <c r="F103" s="211"/>
      <c r="G103" s="214"/>
      <c r="H103" s="211"/>
      <c r="I103" s="215"/>
      <c r="J103" s="211"/>
      <c r="K103" s="211"/>
      <c r="L103" s="211"/>
      <c r="M103" s="211"/>
      <c r="N103" s="211"/>
      <c r="O103" s="211"/>
      <c r="P103" s="211"/>
      <c r="Q103" s="211"/>
      <c r="R103" s="211"/>
      <c r="S103" s="211"/>
      <c r="T103" s="211"/>
      <c r="U103" s="211"/>
      <c r="V103" s="211"/>
      <c r="W103" s="211"/>
      <c r="X103" s="211"/>
      <c r="Y103" s="211"/>
      <c r="Z103" s="211"/>
      <c r="AA103" s="211"/>
      <c r="AB103" s="211"/>
      <c r="AC103" s="213"/>
      <c r="AD103" s="211"/>
      <c r="AE103" s="211"/>
    </row>
    <row r="104" spans="1:34" s="212" customFormat="1" ht="12.75">
      <c r="A104" s="211"/>
      <c r="B104" s="211"/>
      <c r="C104" s="211"/>
      <c r="D104" s="217"/>
      <c r="E104" s="217"/>
      <c r="F104" s="217"/>
      <c r="G104" s="217"/>
      <c r="H104" s="217"/>
      <c r="I104" s="217"/>
      <c r="J104" s="217"/>
      <c r="K104" s="217"/>
      <c r="L104" s="217"/>
      <c r="M104" s="217"/>
      <c r="N104" s="217"/>
      <c r="O104" s="217"/>
      <c r="P104" s="217"/>
      <c r="Q104" s="217"/>
      <c r="R104" s="217"/>
      <c r="S104" s="217"/>
      <c r="T104" s="217"/>
      <c r="U104" s="217"/>
      <c r="V104" s="217"/>
      <c r="W104" s="217"/>
      <c r="X104" s="217"/>
      <c r="Y104" s="217"/>
      <c r="Z104" s="217"/>
      <c r="AA104" s="217"/>
      <c r="AB104" s="217"/>
      <c r="AC104" s="217"/>
      <c r="AD104" s="217"/>
      <c r="AE104" s="217"/>
      <c r="AF104" s="217"/>
      <c r="AG104" s="217"/>
      <c r="AH104" s="217"/>
    </row>
    <row r="105" spans="1:31" s="212" customFormat="1" ht="11.25">
      <c r="A105" s="211"/>
      <c r="B105" s="211"/>
      <c r="C105" s="211"/>
      <c r="D105" s="211"/>
      <c r="E105" s="211"/>
      <c r="F105" s="211"/>
      <c r="G105" s="214"/>
      <c r="H105" s="211"/>
      <c r="I105" s="215"/>
      <c r="J105" s="211"/>
      <c r="K105" s="211"/>
      <c r="L105" s="211"/>
      <c r="M105" s="211"/>
      <c r="N105" s="211"/>
      <c r="O105" s="211"/>
      <c r="P105" s="211"/>
      <c r="Q105" s="211"/>
      <c r="R105" s="211"/>
      <c r="S105" s="211"/>
      <c r="T105" s="211"/>
      <c r="U105" s="211"/>
      <c r="V105" s="211"/>
      <c r="W105" s="211"/>
      <c r="X105" s="211"/>
      <c r="Y105" s="211"/>
      <c r="Z105" s="211"/>
      <c r="AA105" s="211"/>
      <c r="AB105" s="211"/>
      <c r="AC105" s="213"/>
      <c r="AD105" s="211"/>
      <c r="AE105" s="211"/>
    </row>
    <row r="106" spans="1:31" s="212" customFormat="1" ht="15.75">
      <c r="A106" s="211"/>
      <c r="B106" s="211"/>
      <c r="C106" s="211"/>
      <c r="D106" s="211"/>
      <c r="E106" s="211"/>
      <c r="F106" s="211"/>
      <c r="G106" s="216"/>
      <c r="H106" s="211"/>
      <c r="I106" s="215"/>
      <c r="J106" s="211"/>
      <c r="K106" s="211"/>
      <c r="L106" s="211"/>
      <c r="M106" s="211"/>
      <c r="N106" s="211"/>
      <c r="O106" s="211"/>
      <c r="P106" s="211"/>
      <c r="Q106" s="211"/>
      <c r="R106" s="211"/>
      <c r="S106" s="216"/>
      <c r="T106" s="211"/>
      <c r="U106" s="211"/>
      <c r="V106" s="211"/>
      <c r="W106" s="211"/>
      <c r="X106" s="211"/>
      <c r="Y106" s="211"/>
      <c r="Z106" s="211"/>
      <c r="AA106" s="211"/>
      <c r="AB106" s="211"/>
      <c r="AC106" s="213"/>
      <c r="AD106" s="211"/>
      <c r="AE106" s="211"/>
    </row>
    <row r="107" spans="1:31" s="212" customFormat="1" ht="11.25">
      <c r="A107" s="211"/>
      <c r="B107" s="211"/>
      <c r="C107" s="211"/>
      <c r="D107" s="211"/>
      <c r="E107" s="211"/>
      <c r="F107" s="211"/>
      <c r="G107" s="214"/>
      <c r="H107" s="211"/>
      <c r="I107" s="215"/>
      <c r="J107" s="211"/>
      <c r="K107" s="211"/>
      <c r="L107" s="211"/>
      <c r="M107" s="211"/>
      <c r="N107" s="211"/>
      <c r="O107" s="211"/>
      <c r="P107" s="211"/>
      <c r="Q107" s="211"/>
      <c r="R107" s="211"/>
      <c r="S107" s="211"/>
      <c r="T107" s="211"/>
      <c r="U107" s="211"/>
      <c r="V107" s="211"/>
      <c r="W107" s="211"/>
      <c r="X107" s="211"/>
      <c r="Y107" s="211"/>
      <c r="Z107" s="211"/>
      <c r="AA107" s="211"/>
      <c r="AB107" s="211"/>
      <c r="AC107" s="213"/>
      <c r="AD107" s="211"/>
      <c r="AE107" s="211"/>
    </row>
    <row r="108" spans="1:31" s="212" customFormat="1" ht="11.25">
      <c r="A108" s="211"/>
      <c r="B108" s="211"/>
      <c r="C108" s="211"/>
      <c r="D108" s="211"/>
      <c r="E108" s="211"/>
      <c r="F108" s="211"/>
      <c r="G108" s="214"/>
      <c r="H108" s="211"/>
      <c r="I108" s="215"/>
      <c r="J108" s="211"/>
      <c r="K108" s="211"/>
      <c r="L108" s="211"/>
      <c r="M108" s="211"/>
      <c r="N108" s="211"/>
      <c r="O108" s="211"/>
      <c r="P108" s="211"/>
      <c r="Q108" s="211"/>
      <c r="R108" s="211"/>
      <c r="S108" s="211"/>
      <c r="T108" s="211"/>
      <c r="U108" s="211"/>
      <c r="V108" s="211"/>
      <c r="W108" s="211"/>
      <c r="X108" s="211"/>
      <c r="Y108" s="211"/>
      <c r="Z108" s="211"/>
      <c r="AA108" s="211"/>
      <c r="AB108" s="211"/>
      <c r="AC108" s="213"/>
      <c r="AD108" s="211"/>
      <c r="AE108" s="211"/>
    </row>
    <row r="109" spans="1:31" s="212" customFormat="1" ht="11.25">
      <c r="A109" s="211"/>
      <c r="B109" s="211"/>
      <c r="C109" s="211"/>
      <c r="D109" s="211"/>
      <c r="E109" s="211"/>
      <c r="F109" s="211"/>
      <c r="G109" s="214"/>
      <c r="H109" s="211"/>
      <c r="I109" s="215"/>
      <c r="J109" s="211"/>
      <c r="K109" s="211"/>
      <c r="L109" s="211"/>
      <c r="M109" s="211"/>
      <c r="N109" s="211"/>
      <c r="O109" s="211"/>
      <c r="P109" s="211"/>
      <c r="Q109" s="211"/>
      <c r="R109" s="211"/>
      <c r="S109" s="211"/>
      <c r="T109" s="211"/>
      <c r="U109" s="211"/>
      <c r="V109" s="211"/>
      <c r="W109" s="211"/>
      <c r="X109" s="211"/>
      <c r="Y109" s="211"/>
      <c r="Z109" s="211"/>
      <c r="AA109" s="211"/>
      <c r="AB109" s="211"/>
      <c r="AC109" s="213"/>
      <c r="AD109" s="211"/>
      <c r="AE109" s="211"/>
    </row>
    <row r="110" spans="1:31" s="212" customFormat="1" ht="11.25">
      <c r="A110" s="211"/>
      <c r="B110" s="211"/>
      <c r="C110" s="211"/>
      <c r="D110" s="211"/>
      <c r="E110" s="211"/>
      <c r="F110" s="211"/>
      <c r="G110" s="214"/>
      <c r="H110" s="211"/>
      <c r="I110" s="215"/>
      <c r="J110" s="211"/>
      <c r="K110" s="211"/>
      <c r="L110" s="211"/>
      <c r="M110" s="211"/>
      <c r="N110" s="211"/>
      <c r="O110" s="211"/>
      <c r="P110" s="211"/>
      <c r="Q110" s="211"/>
      <c r="R110" s="211"/>
      <c r="S110" s="211"/>
      <c r="T110" s="211"/>
      <c r="U110" s="211"/>
      <c r="V110" s="211"/>
      <c r="W110" s="211"/>
      <c r="X110" s="211"/>
      <c r="Y110" s="211"/>
      <c r="Z110" s="211"/>
      <c r="AA110" s="211"/>
      <c r="AB110" s="211"/>
      <c r="AC110" s="213"/>
      <c r="AD110" s="211"/>
      <c r="AE110" s="211"/>
    </row>
    <row r="111" spans="1:31" s="212" customFormat="1" ht="11.25">
      <c r="A111" s="211"/>
      <c r="B111" s="211"/>
      <c r="C111" s="211"/>
      <c r="D111" s="211"/>
      <c r="E111" s="211"/>
      <c r="F111" s="211"/>
      <c r="G111" s="214"/>
      <c r="H111" s="211"/>
      <c r="I111" s="215"/>
      <c r="J111" s="211"/>
      <c r="K111" s="211"/>
      <c r="L111" s="211"/>
      <c r="M111" s="211"/>
      <c r="N111" s="211"/>
      <c r="O111" s="211"/>
      <c r="P111" s="211"/>
      <c r="Q111" s="211"/>
      <c r="R111" s="211"/>
      <c r="S111" s="211"/>
      <c r="T111" s="211"/>
      <c r="U111" s="211"/>
      <c r="V111" s="211"/>
      <c r="W111" s="211"/>
      <c r="X111" s="211"/>
      <c r="Y111" s="211"/>
      <c r="Z111" s="211"/>
      <c r="AA111" s="211"/>
      <c r="AB111" s="211"/>
      <c r="AC111" s="213"/>
      <c r="AD111" s="211"/>
      <c r="AE111" s="211"/>
    </row>
    <row r="112" spans="1:31" s="212" customFormat="1" ht="11.25">
      <c r="A112" s="211"/>
      <c r="B112" s="211"/>
      <c r="C112" s="211"/>
      <c r="D112" s="211"/>
      <c r="E112" s="211"/>
      <c r="F112" s="211"/>
      <c r="G112" s="214"/>
      <c r="H112" s="211"/>
      <c r="I112" s="215"/>
      <c r="J112" s="211"/>
      <c r="K112" s="211"/>
      <c r="L112" s="211"/>
      <c r="M112" s="211"/>
      <c r="N112" s="211"/>
      <c r="O112" s="211"/>
      <c r="P112" s="211"/>
      <c r="Q112" s="211"/>
      <c r="R112" s="211"/>
      <c r="S112" s="211"/>
      <c r="T112" s="211"/>
      <c r="U112" s="211"/>
      <c r="V112" s="211"/>
      <c r="W112" s="211"/>
      <c r="X112" s="211"/>
      <c r="Y112" s="211"/>
      <c r="Z112" s="211"/>
      <c r="AA112" s="211"/>
      <c r="AB112" s="211"/>
      <c r="AC112" s="213"/>
      <c r="AD112" s="211"/>
      <c r="AE112" s="211"/>
    </row>
    <row r="113" spans="1:40" ht="12">
      <c r="A113" s="166"/>
      <c r="B113" s="166"/>
      <c r="C113" s="166"/>
      <c r="D113" s="166"/>
      <c r="E113" s="166"/>
      <c r="F113" s="166"/>
      <c r="G113" s="171"/>
      <c r="H113" s="171"/>
      <c r="I113" s="166"/>
      <c r="J113" s="171"/>
      <c r="K113" s="171"/>
      <c r="L113" s="171"/>
      <c r="M113" s="171"/>
      <c r="N113" s="171"/>
      <c r="O113" s="171"/>
      <c r="P113" s="171"/>
      <c r="Q113" s="171"/>
      <c r="R113" s="171"/>
      <c r="S113" s="171"/>
      <c r="T113" s="171"/>
      <c r="U113" s="171"/>
      <c r="V113" s="171"/>
      <c r="W113" s="171"/>
      <c r="X113" s="166"/>
      <c r="Y113" s="166"/>
      <c r="Z113" s="166"/>
      <c r="AA113" s="166"/>
      <c r="AB113" s="166"/>
      <c r="AC113" s="166"/>
      <c r="AD113" s="166"/>
      <c r="AE113" s="166"/>
      <c r="AF113" s="166"/>
      <c r="AG113" s="166"/>
      <c r="AH113" s="166"/>
      <c r="AI113" s="166"/>
      <c r="AJ113" s="166"/>
      <c r="AK113" s="166"/>
      <c r="AL113" s="166"/>
      <c r="AM113" s="166"/>
      <c r="AN113" s="166"/>
    </row>
    <row r="114" spans="1:40" ht="12">
      <c r="A114" s="166"/>
      <c r="B114" s="166"/>
      <c r="C114" s="166"/>
      <c r="D114" s="166"/>
      <c r="E114" s="166"/>
      <c r="F114" s="166"/>
      <c r="G114" s="171"/>
      <c r="H114" s="171"/>
      <c r="I114" s="166"/>
      <c r="J114" s="171"/>
      <c r="K114" s="171"/>
      <c r="L114" s="171"/>
      <c r="M114" s="171"/>
      <c r="N114" s="171"/>
      <c r="O114" s="171"/>
      <c r="P114" s="171"/>
      <c r="Q114" s="171"/>
      <c r="R114" s="171"/>
      <c r="S114" s="171"/>
      <c r="T114" s="171"/>
      <c r="U114" s="171"/>
      <c r="V114" s="171"/>
      <c r="W114" s="171"/>
      <c r="X114" s="166"/>
      <c r="Y114" s="166"/>
      <c r="Z114" s="166"/>
      <c r="AA114" s="166"/>
      <c r="AB114" s="166"/>
      <c r="AC114" s="166"/>
      <c r="AD114" s="166"/>
      <c r="AE114" s="166"/>
      <c r="AF114" s="166"/>
      <c r="AG114" s="166"/>
      <c r="AH114" s="166"/>
      <c r="AI114" s="166"/>
      <c r="AJ114" s="166"/>
      <c r="AK114" s="166"/>
      <c r="AL114" s="166"/>
      <c r="AM114" s="166"/>
      <c r="AN114" s="166"/>
    </row>
    <row r="115" spans="1:40" ht="12">
      <c r="A115" s="166"/>
      <c r="B115" s="166"/>
      <c r="C115" s="166"/>
      <c r="D115" s="166"/>
      <c r="E115" s="166"/>
      <c r="F115" s="166"/>
      <c r="G115" s="171"/>
      <c r="H115" s="171"/>
      <c r="I115" s="166"/>
      <c r="J115" s="171"/>
      <c r="K115" s="171"/>
      <c r="L115" s="171"/>
      <c r="M115" s="171"/>
      <c r="N115" s="171"/>
      <c r="O115" s="171"/>
      <c r="P115" s="171"/>
      <c r="Q115" s="171"/>
      <c r="R115" s="171"/>
      <c r="S115" s="171"/>
      <c r="T115" s="171"/>
      <c r="U115" s="171"/>
      <c r="V115" s="171"/>
      <c r="W115" s="171"/>
      <c r="X115" s="166"/>
      <c r="Y115" s="166"/>
      <c r="Z115" s="166"/>
      <c r="AA115" s="166"/>
      <c r="AB115" s="166"/>
      <c r="AC115" s="166"/>
      <c r="AD115" s="166"/>
      <c r="AE115" s="166"/>
      <c r="AF115" s="166"/>
      <c r="AG115" s="166"/>
      <c r="AH115" s="166"/>
      <c r="AI115" s="166"/>
      <c r="AJ115" s="166"/>
      <c r="AK115" s="166"/>
      <c r="AL115" s="166"/>
      <c r="AM115" s="166"/>
      <c r="AN115" s="166"/>
    </row>
    <row r="116" spans="1:40" ht="12">
      <c r="A116" s="166"/>
      <c r="B116" s="166"/>
      <c r="C116" s="166"/>
      <c r="D116" s="166"/>
      <c r="E116" s="166"/>
      <c r="F116" s="166"/>
      <c r="G116" s="171"/>
      <c r="H116" s="171"/>
      <c r="I116" s="166"/>
      <c r="J116" s="171"/>
      <c r="K116" s="171"/>
      <c r="L116" s="171"/>
      <c r="M116" s="171"/>
      <c r="N116" s="171"/>
      <c r="O116" s="171"/>
      <c r="P116" s="171"/>
      <c r="Q116" s="171"/>
      <c r="R116" s="171"/>
      <c r="S116" s="171"/>
      <c r="T116" s="171"/>
      <c r="U116" s="171"/>
      <c r="V116" s="171"/>
      <c r="W116" s="171"/>
      <c r="X116" s="166"/>
      <c r="Y116" s="166"/>
      <c r="Z116" s="166"/>
      <c r="AA116" s="166"/>
      <c r="AB116" s="166"/>
      <c r="AC116" s="166"/>
      <c r="AD116" s="166"/>
      <c r="AE116" s="166"/>
      <c r="AF116" s="166"/>
      <c r="AG116" s="166"/>
      <c r="AH116" s="166"/>
      <c r="AI116" s="166"/>
      <c r="AJ116" s="166"/>
      <c r="AK116" s="166"/>
      <c r="AL116" s="166"/>
      <c r="AM116" s="166"/>
      <c r="AN116" s="166"/>
    </row>
    <row r="117" spans="1:40" ht="12">
      <c r="A117" s="166"/>
      <c r="B117" s="166"/>
      <c r="C117" s="166"/>
      <c r="D117" s="166"/>
      <c r="E117" s="166"/>
      <c r="F117" s="166"/>
      <c r="G117" s="171"/>
      <c r="H117" s="171"/>
      <c r="I117" s="166"/>
      <c r="J117" s="171"/>
      <c r="K117" s="171"/>
      <c r="L117" s="171"/>
      <c r="M117" s="171"/>
      <c r="N117" s="171"/>
      <c r="O117" s="171"/>
      <c r="P117" s="171"/>
      <c r="Q117" s="171"/>
      <c r="R117" s="171"/>
      <c r="S117" s="171"/>
      <c r="T117" s="171"/>
      <c r="U117" s="171"/>
      <c r="V117" s="171"/>
      <c r="W117" s="171"/>
      <c r="X117" s="166"/>
      <c r="Y117" s="166"/>
      <c r="Z117" s="166"/>
      <c r="AA117" s="166"/>
      <c r="AB117" s="166"/>
      <c r="AC117" s="166"/>
      <c r="AD117" s="166"/>
      <c r="AE117" s="166"/>
      <c r="AF117" s="166"/>
      <c r="AG117" s="166"/>
      <c r="AH117" s="166"/>
      <c r="AI117" s="166"/>
      <c r="AJ117" s="166"/>
      <c r="AK117" s="166"/>
      <c r="AL117" s="166"/>
      <c r="AM117" s="166"/>
      <c r="AN117" s="166"/>
    </row>
    <row r="118" spans="1:40" ht="12">
      <c r="A118" s="166"/>
      <c r="B118" s="166"/>
      <c r="C118" s="166"/>
      <c r="D118" s="166"/>
      <c r="E118" s="166"/>
      <c r="F118" s="166"/>
      <c r="G118" s="171"/>
      <c r="H118" s="171"/>
      <c r="I118" s="166"/>
      <c r="J118" s="171"/>
      <c r="K118" s="171"/>
      <c r="L118" s="171"/>
      <c r="M118" s="171"/>
      <c r="N118" s="171"/>
      <c r="O118" s="171"/>
      <c r="P118" s="171"/>
      <c r="Q118" s="171"/>
      <c r="R118" s="171"/>
      <c r="S118" s="171"/>
      <c r="T118" s="171"/>
      <c r="U118" s="171"/>
      <c r="V118" s="171"/>
      <c r="W118" s="171"/>
      <c r="X118" s="166"/>
      <c r="Y118" s="166"/>
      <c r="Z118" s="166"/>
      <c r="AA118" s="166"/>
      <c r="AB118" s="166"/>
      <c r="AC118" s="166"/>
      <c r="AD118" s="166"/>
      <c r="AE118" s="166"/>
      <c r="AF118" s="166"/>
      <c r="AG118" s="166"/>
      <c r="AH118" s="166"/>
      <c r="AI118" s="166"/>
      <c r="AJ118" s="166"/>
      <c r="AK118" s="166"/>
      <c r="AL118" s="166"/>
      <c r="AM118" s="166"/>
      <c r="AN118" s="166"/>
    </row>
    <row r="119" spans="1:40" ht="12">
      <c r="A119" s="166"/>
      <c r="B119" s="166"/>
      <c r="C119" s="166"/>
      <c r="D119" s="166"/>
      <c r="E119" s="166"/>
      <c r="F119" s="166"/>
      <c r="G119" s="171"/>
      <c r="H119" s="171"/>
      <c r="I119" s="166"/>
      <c r="J119" s="171"/>
      <c r="K119" s="171"/>
      <c r="L119" s="171"/>
      <c r="M119" s="171"/>
      <c r="N119" s="171"/>
      <c r="O119" s="171"/>
      <c r="P119" s="171"/>
      <c r="Q119" s="171"/>
      <c r="R119" s="171"/>
      <c r="S119" s="171"/>
      <c r="T119" s="171"/>
      <c r="U119" s="171"/>
      <c r="V119" s="171"/>
      <c r="W119" s="171"/>
      <c r="X119" s="166"/>
      <c r="Y119" s="166"/>
      <c r="Z119" s="166"/>
      <c r="AA119" s="166"/>
      <c r="AB119" s="166"/>
      <c r="AC119" s="166"/>
      <c r="AD119" s="166"/>
      <c r="AE119" s="166"/>
      <c r="AF119" s="166"/>
      <c r="AG119" s="166"/>
      <c r="AH119" s="166"/>
      <c r="AI119" s="166"/>
      <c r="AJ119" s="166"/>
      <c r="AK119" s="166"/>
      <c r="AL119" s="166"/>
      <c r="AM119" s="166"/>
      <c r="AN119" s="166"/>
    </row>
    <row r="120" spans="1:40" ht="12">
      <c r="A120" s="166"/>
      <c r="B120" s="166"/>
      <c r="C120" s="166"/>
      <c r="D120" s="166"/>
      <c r="E120" s="166"/>
      <c r="F120" s="166"/>
      <c r="G120" s="171"/>
      <c r="H120" s="171"/>
      <c r="I120" s="166"/>
      <c r="J120" s="171"/>
      <c r="K120" s="171"/>
      <c r="L120" s="171"/>
      <c r="M120" s="171"/>
      <c r="N120" s="171"/>
      <c r="O120" s="171"/>
      <c r="P120" s="171"/>
      <c r="Q120" s="171"/>
      <c r="R120" s="171"/>
      <c r="S120" s="171"/>
      <c r="T120" s="171"/>
      <c r="U120" s="171"/>
      <c r="V120" s="171"/>
      <c r="W120" s="171"/>
      <c r="X120" s="166"/>
      <c r="Y120" s="166"/>
      <c r="Z120" s="166"/>
      <c r="AA120" s="166"/>
      <c r="AB120" s="166"/>
      <c r="AC120" s="166"/>
      <c r="AD120" s="166"/>
      <c r="AE120" s="166"/>
      <c r="AF120" s="166"/>
      <c r="AG120" s="166"/>
      <c r="AH120" s="166"/>
      <c r="AI120" s="166"/>
      <c r="AJ120" s="166"/>
      <c r="AK120" s="166"/>
      <c r="AL120" s="166"/>
      <c r="AM120" s="166"/>
      <c r="AN120" s="166"/>
    </row>
    <row r="121" spans="1:40" ht="12">
      <c r="A121" s="166"/>
      <c r="B121" s="166"/>
      <c r="C121" s="166"/>
      <c r="D121" s="166"/>
      <c r="E121" s="166"/>
      <c r="F121" s="166"/>
      <c r="G121" s="171"/>
      <c r="H121" s="171"/>
      <c r="I121" s="166"/>
      <c r="J121" s="171"/>
      <c r="K121" s="171"/>
      <c r="L121" s="171"/>
      <c r="M121" s="171"/>
      <c r="N121" s="171"/>
      <c r="O121" s="171"/>
      <c r="P121" s="171"/>
      <c r="Q121" s="171"/>
      <c r="R121" s="171"/>
      <c r="S121" s="171"/>
      <c r="T121" s="171"/>
      <c r="U121" s="171"/>
      <c r="V121" s="171"/>
      <c r="W121" s="171"/>
      <c r="X121" s="166"/>
      <c r="Y121" s="166"/>
      <c r="Z121" s="166"/>
      <c r="AA121" s="166"/>
      <c r="AB121" s="166"/>
      <c r="AC121" s="166"/>
      <c r="AD121" s="166"/>
      <c r="AE121" s="166"/>
      <c r="AF121" s="166"/>
      <c r="AG121" s="166"/>
      <c r="AH121" s="166"/>
      <c r="AI121" s="166"/>
      <c r="AJ121" s="166"/>
      <c r="AK121" s="166"/>
      <c r="AL121" s="166"/>
      <c r="AM121" s="166"/>
      <c r="AN121" s="166"/>
    </row>
    <row r="122" spans="1:40" ht="12">
      <c r="A122" s="166"/>
      <c r="B122" s="166"/>
      <c r="C122" s="166"/>
      <c r="D122" s="166"/>
      <c r="E122" s="166"/>
      <c r="F122" s="166"/>
      <c r="G122" s="171"/>
      <c r="H122" s="171"/>
      <c r="I122" s="166"/>
      <c r="J122" s="171"/>
      <c r="K122" s="171"/>
      <c r="L122" s="171"/>
      <c r="M122" s="171"/>
      <c r="N122" s="171"/>
      <c r="O122" s="171"/>
      <c r="P122" s="171"/>
      <c r="Q122" s="171"/>
      <c r="R122" s="171"/>
      <c r="S122" s="171"/>
      <c r="T122" s="171"/>
      <c r="U122" s="171"/>
      <c r="V122" s="171"/>
      <c r="W122" s="171"/>
      <c r="X122" s="166"/>
      <c r="Y122" s="166"/>
      <c r="Z122" s="166"/>
      <c r="AA122" s="166"/>
      <c r="AB122" s="166"/>
      <c r="AC122" s="166"/>
      <c r="AD122" s="166"/>
      <c r="AE122" s="166"/>
      <c r="AF122" s="166"/>
      <c r="AG122" s="166"/>
      <c r="AH122" s="166"/>
      <c r="AI122" s="166"/>
      <c r="AJ122" s="166"/>
      <c r="AK122" s="166"/>
      <c r="AL122" s="166"/>
      <c r="AM122" s="166"/>
      <c r="AN122" s="166"/>
    </row>
    <row r="123" spans="1:40" ht="12">
      <c r="A123" s="166"/>
      <c r="B123" s="166"/>
      <c r="C123" s="166"/>
      <c r="D123" s="166"/>
      <c r="E123" s="166"/>
      <c r="F123" s="166"/>
      <c r="G123" s="171"/>
      <c r="H123" s="171"/>
      <c r="I123" s="166"/>
      <c r="J123" s="171"/>
      <c r="K123" s="171"/>
      <c r="L123" s="171"/>
      <c r="M123" s="171"/>
      <c r="N123" s="171"/>
      <c r="O123" s="171"/>
      <c r="P123" s="171"/>
      <c r="Q123" s="171"/>
      <c r="R123" s="171"/>
      <c r="S123" s="171"/>
      <c r="T123" s="171"/>
      <c r="U123" s="171"/>
      <c r="V123" s="171"/>
      <c r="W123" s="171"/>
      <c r="X123" s="166"/>
      <c r="Y123" s="166"/>
      <c r="Z123" s="166"/>
      <c r="AA123" s="166"/>
      <c r="AB123" s="166"/>
      <c r="AC123" s="166"/>
      <c r="AD123" s="166"/>
      <c r="AE123" s="166"/>
      <c r="AF123" s="166"/>
      <c r="AG123" s="166"/>
      <c r="AH123" s="166"/>
      <c r="AI123" s="166"/>
      <c r="AJ123" s="166"/>
      <c r="AK123" s="166"/>
      <c r="AL123" s="166"/>
      <c r="AM123" s="166"/>
      <c r="AN123" s="166"/>
    </row>
    <row r="124" spans="1:40" ht="12">
      <c r="A124" s="166"/>
      <c r="B124" s="166"/>
      <c r="C124" s="166"/>
      <c r="D124" s="166"/>
      <c r="E124" s="166"/>
      <c r="F124" s="166"/>
      <c r="G124" s="171"/>
      <c r="H124" s="171"/>
      <c r="I124" s="166"/>
      <c r="J124" s="171"/>
      <c r="K124" s="171"/>
      <c r="L124" s="171"/>
      <c r="M124" s="171"/>
      <c r="N124" s="171"/>
      <c r="O124" s="171"/>
      <c r="P124" s="171"/>
      <c r="Q124" s="171"/>
      <c r="R124" s="171"/>
      <c r="S124" s="171"/>
      <c r="T124" s="171"/>
      <c r="U124" s="171"/>
      <c r="V124" s="171"/>
      <c r="W124" s="171"/>
      <c r="X124" s="166"/>
      <c r="Y124" s="166"/>
      <c r="Z124" s="166"/>
      <c r="AA124" s="166"/>
      <c r="AB124" s="166"/>
      <c r="AC124" s="166"/>
      <c r="AD124" s="166"/>
      <c r="AE124" s="166"/>
      <c r="AF124" s="166"/>
      <c r="AG124" s="166"/>
      <c r="AH124" s="166"/>
      <c r="AI124" s="166"/>
      <c r="AJ124" s="166"/>
      <c r="AK124" s="166"/>
      <c r="AL124" s="166"/>
      <c r="AM124" s="166"/>
      <c r="AN124" s="166"/>
    </row>
    <row r="125" spans="1:40" ht="12">
      <c r="A125" s="166"/>
      <c r="B125" s="166"/>
      <c r="C125" s="166"/>
      <c r="D125" s="166"/>
      <c r="E125" s="166"/>
      <c r="F125" s="166"/>
      <c r="G125" s="171"/>
      <c r="H125" s="171"/>
      <c r="I125" s="166"/>
      <c r="J125" s="171"/>
      <c r="K125" s="171"/>
      <c r="L125" s="171"/>
      <c r="M125" s="171"/>
      <c r="N125" s="171"/>
      <c r="O125" s="171"/>
      <c r="P125" s="171"/>
      <c r="Q125" s="171"/>
      <c r="R125" s="171"/>
      <c r="S125" s="171"/>
      <c r="T125" s="171"/>
      <c r="U125" s="171"/>
      <c r="V125" s="171"/>
      <c r="W125" s="171"/>
      <c r="X125" s="166"/>
      <c r="Y125" s="166"/>
      <c r="Z125" s="166"/>
      <c r="AA125" s="166"/>
      <c r="AB125" s="166"/>
      <c r="AC125" s="166"/>
      <c r="AD125" s="166"/>
      <c r="AE125" s="166"/>
      <c r="AF125" s="166"/>
      <c r="AG125" s="166"/>
      <c r="AH125" s="166"/>
      <c r="AI125" s="166"/>
      <c r="AJ125" s="166"/>
      <c r="AK125" s="166"/>
      <c r="AL125" s="166"/>
      <c r="AM125" s="166"/>
      <c r="AN125" s="166"/>
    </row>
    <row r="126" spans="1:40" ht="12">
      <c r="A126" s="166"/>
      <c r="B126" s="166"/>
      <c r="C126" s="166"/>
      <c r="D126" s="166"/>
      <c r="E126" s="166"/>
      <c r="F126" s="166"/>
      <c r="G126" s="171"/>
      <c r="H126" s="171"/>
      <c r="I126" s="166"/>
      <c r="J126" s="171"/>
      <c r="K126" s="171"/>
      <c r="L126" s="171"/>
      <c r="M126" s="171"/>
      <c r="N126" s="171"/>
      <c r="O126" s="171"/>
      <c r="P126" s="171"/>
      <c r="Q126" s="171"/>
      <c r="R126" s="171"/>
      <c r="S126" s="171"/>
      <c r="T126" s="171"/>
      <c r="U126" s="171"/>
      <c r="V126" s="171"/>
      <c r="W126" s="171"/>
      <c r="X126" s="166"/>
      <c r="Y126" s="166"/>
      <c r="Z126" s="166"/>
      <c r="AA126" s="166"/>
      <c r="AB126" s="166"/>
      <c r="AC126" s="166"/>
      <c r="AD126" s="166"/>
      <c r="AE126" s="166"/>
      <c r="AF126" s="166"/>
      <c r="AG126" s="166"/>
      <c r="AH126" s="166"/>
      <c r="AI126" s="166"/>
      <c r="AJ126" s="166"/>
      <c r="AK126" s="166"/>
      <c r="AL126" s="166"/>
      <c r="AM126" s="166"/>
      <c r="AN126" s="166"/>
    </row>
    <row r="127" spans="1:27" ht="12">
      <c r="A127" s="166"/>
      <c r="B127" s="166"/>
      <c r="C127" s="166"/>
      <c r="D127" s="166"/>
      <c r="E127" s="166"/>
      <c r="F127" s="166"/>
      <c r="G127" s="171"/>
      <c r="H127" s="171"/>
      <c r="I127" s="166"/>
      <c r="J127" s="171"/>
      <c r="K127" s="171"/>
      <c r="L127" s="171"/>
      <c r="M127" s="171"/>
      <c r="N127" s="171"/>
      <c r="O127" s="171"/>
      <c r="P127" s="171"/>
      <c r="Q127" s="171"/>
      <c r="R127" s="171"/>
      <c r="S127" s="171"/>
      <c r="T127" s="171"/>
      <c r="U127" s="171"/>
      <c r="V127" s="171"/>
      <c r="W127" s="171"/>
      <c r="X127" s="166"/>
      <c r="Y127" s="166"/>
      <c r="Z127" s="166"/>
      <c r="AA127" s="166"/>
    </row>
    <row r="128" spans="1:27" ht="12">
      <c r="A128" s="166"/>
      <c r="B128" s="166"/>
      <c r="C128" s="166"/>
      <c r="D128" s="166"/>
      <c r="E128" s="166"/>
      <c r="F128" s="166"/>
      <c r="G128" s="171"/>
      <c r="H128" s="171"/>
      <c r="I128" s="166"/>
      <c r="J128" s="171"/>
      <c r="K128" s="171"/>
      <c r="L128" s="171"/>
      <c r="M128" s="171"/>
      <c r="N128" s="171"/>
      <c r="O128" s="171"/>
      <c r="P128" s="171"/>
      <c r="Q128" s="171"/>
      <c r="R128" s="171"/>
      <c r="S128" s="171"/>
      <c r="T128" s="171"/>
      <c r="U128" s="171"/>
      <c r="V128" s="171"/>
      <c r="W128" s="171"/>
      <c r="X128" s="166"/>
      <c r="Y128" s="166"/>
      <c r="Z128" s="166"/>
      <c r="AA128" s="166"/>
    </row>
    <row r="129" spans="1:27" ht="12">
      <c r="A129" s="166"/>
      <c r="B129" s="166"/>
      <c r="C129" s="166"/>
      <c r="D129" s="166"/>
      <c r="E129" s="166"/>
      <c r="F129" s="166"/>
      <c r="G129" s="171"/>
      <c r="H129" s="171"/>
      <c r="I129" s="166"/>
      <c r="J129" s="171"/>
      <c r="K129" s="171"/>
      <c r="L129" s="171"/>
      <c r="M129" s="171"/>
      <c r="N129" s="171"/>
      <c r="O129" s="171"/>
      <c r="P129" s="171"/>
      <c r="Q129" s="171"/>
      <c r="R129" s="171"/>
      <c r="S129" s="171"/>
      <c r="T129" s="171"/>
      <c r="U129" s="171"/>
      <c r="V129" s="171"/>
      <c r="W129" s="171"/>
      <c r="X129" s="166"/>
      <c r="Y129" s="166"/>
      <c r="Z129" s="166"/>
      <c r="AA129" s="166"/>
    </row>
    <row r="130" spans="1:27" ht="12">
      <c r="A130" s="166"/>
      <c r="B130" s="166"/>
      <c r="C130" s="166"/>
      <c r="D130" s="166"/>
      <c r="E130" s="166"/>
      <c r="F130" s="166"/>
      <c r="G130" s="171"/>
      <c r="H130" s="171"/>
      <c r="I130" s="166"/>
      <c r="J130" s="171"/>
      <c r="K130" s="171"/>
      <c r="L130" s="171"/>
      <c r="M130" s="171"/>
      <c r="N130" s="171"/>
      <c r="O130" s="171"/>
      <c r="P130" s="171"/>
      <c r="Q130" s="171"/>
      <c r="R130" s="171"/>
      <c r="S130" s="171"/>
      <c r="T130" s="171"/>
      <c r="U130" s="171"/>
      <c r="V130" s="171"/>
      <c r="W130" s="171"/>
      <c r="X130" s="166"/>
      <c r="Y130" s="166"/>
      <c r="Z130" s="166"/>
      <c r="AA130" s="166"/>
    </row>
    <row r="131" spans="1:27" ht="12">
      <c r="A131" s="166"/>
      <c r="B131" s="166"/>
      <c r="C131" s="166"/>
      <c r="D131" s="166"/>
      <c r="E131" s="166"/>
      <c r="F131" s="166"/>
      <c r="G131" s="171"/>
      <c r="H131" s="171"/>
      <c r="I131" s="166"/>
      <c r="J131" s="171"/>
      <c r="K131" s="171"/>
      <c r="L131" s="171"/>
      <c r="M131" s="171"/>
      <c r="N131" s="171"/>
      <c r="O131" s="171"/>
      <c r="P131" s="171"/>
      <c r="Q131" s="171"/>
      <c r="R131" s="171"/>
      <c r="S131" s="171"/>
      <c r="T131" s="171"/>
      <c r="U131" s="171"/>
      <c r="V131" s="171"/>
      <c r="W131" s="171"/>
      <c r="X131" s="166"/>
      <c r="Y131" s="166"/>
      <c r="Z131" s="166"/>
      <c r="AA131" s="166"/>
    </row>
    <row r="132" spans="1:27" ht="12">
      <c r="A132" s="166"/>
      <c r="B132" s="166"/>
      <c r="C132" s="166"/>
      <c r="D132" s="166"/>
      <c r="E132" s="166"/>
      <c r="F132" s="166"/>
      <c r="G132" s="171"/>
      <c r="H132" s="171"/>
      <c r="I132" s="166"/>
      <c r="J132" s="171"/>
      <c r="K132" s="171"/>
      <c r="L132" s="171"/>
      <c r="M132" s="171"/>
      <c r="N132" s="171"/>
      <c r="O132" s="171"/>
      <c r="P132" s="171"/>
      <c r="Q132" s="171"/>
      <c r="R132" s="171"/>
      <c r="S132" s="171"/>
      <c r="T132" s="171"/>
      <c r="U132" s="171"/>
      <c r="V132" s="171"/>
      <c r="W132" s="171"/>
      <c r="X132" s="166"/>
      <c r="Y132" s="166"/>
      <c r="Z132" s="166"/>
      <c r="AA132" s="166"/>
    </row>
    <row r="133" spans="1:27" ht="12">
      <c r="A133" s="166"/>
      <c r="B133" s="166"/>
      <c r="C133" s="166"/>
      <c r="D133" s="166"/>
      <c r="E133" s="166"/>
      <c r="F133" s="166"/>
      <c r="G133" s="171"/>
      <c r="H133" s="171"/>
      <c r="I133" s="166"/>
      <c r="J133" s="171"/>
      <c r="K133" s="171"/>
      <c r="L133" s="171"/>
      <c r="M133" s="171"/>
      <c r="N133" s="171"/>
      <c r="O133" s="171"/>
      <c r="P133" s="171"/>
      <c r="Q133" s="171"/>
      <c r="R133" s="171"/>
      <c r="S133" s="171"/>
      <c r="T133" s="171"/>
      <c r="U133" s="171"/>
      <c r="V133" s="171"/>
      <c r="W133" s="171"/>
      <c r="X133" s="166"/>
      <c r="Y133" s="166"/>
      <c r="Z133" s="166"/>
      <c r="AA133" s="166"/>
    </row>
    <row r="134" spans="1:27" ht="12">
      <c r="A134" s="166"/>
      <c r="B134" s="166"/>
      <c r="C134" s="166"/>
      <c r="D134" s="166"/>
      <c r="E134" s="166"/>
      <c r="F134" s="166"/>
      <c r="G134" s="171"/>
      <c r="H134" s="171"/>
      <c r="I134" s="166"/>
      <c r="J134" s="171"/>
      <c r="K134" s="171"/>
      <c r="L134" s="171"/>
      <c r="M134" s="171"/>
      <c r="N134" s="171"/>
      <c r="O134" s="171"/>
      <c r="P134" s="171"/>
      <c r="Q134" s="171"/>
      <c r="R134" s="171"/>
      <c r="S134" s="171"/>
      <c r="T134" s="171"/>
      <c r="U134" s="171"/>
      <c r="V134" s="171"/>
      <c r="W134" s="171"/>
      <c r="X134" s="166"/>
      <c r="Y134" s="166"/>
      <c r="Z134" s="166"/>
      <c r="AA134" s="166"/>
    </row>
    <row r="135" spans="1:27" ht="12">
      <c r="A135" s="166"/>
      <c r="B135" s="166"/>
      <c r="C135" s="166"/>
      <c r="D135" s="166"/>
      <c r="E135" s="166"/>
      <c r="F135" s="166"/>
      <c r="G135" s="171"/>
      <c r="H135" s="171"/>
      <c r="I135" s="166"/>
      <c r="J135" s="171"/>
      <c r="K135" s="171"/>
      <c r="L135" s="171"/>
      <c r="M135" s="171"/>
      <c r="N135" s="171"/>
      <c r="O135" s="171"/>
      <c r="P135" s="171"/>
      <c r="Q135" s="171"/>
      <c r="R135" s="171"/>
      <c r="S135" s="171"/>
      <c r="T135" s="171"/>
      <c r="U135" s="171"/>
      <c r="V135" s="171"/>
      <c r="W135" s="171"/>
      <c r="X135" s="166"/>
      <c r="Y135" s="166"/>
      <c r="Z135" s="166"/>
      <c r="AA135" s="166"/>
    </row>
    <row r="136" spans="1:27" ht="12">
      <c r="A136" s="166"/>
      <c r="B136" s="166"/>
      <c r="C136" s="166"/>
      <c r="D136" s="166"/>
      <c r="E136" s="166"/>
      <c r="F136" s="166"/>
      <c r="G136" s="171"/>
      <c r="H136" s="171"/>
      <c r="I136" s="166"/>
      <c r="J136" s="171"/>
      <c r="K136" s="171"/>
      <c r="L136" s="171"/>
      <c r="M136" s="171"/>
      <c r="N136" s="171"/>
      <c r="O136" s="171"/>
      <c r="P136" s="171"/>
      <c r="Q136" s="171"/>
      <c r="R136" s="171"/>
      <c r="S136" s="171"/>
      <c r="T136" s="171"/>
      <c r="U136" s="171"/>
      <c r="V136" s="171"/>
      <c r="W136" s="171"/>
      <c r="X136" s="166"/>
      <c r="Y136" s="166"/>
      <c r="Z136" s="166"/>
      <c r="AA136" s="166"/>
    </row>
    <row r="137" spans="1:27" ht="12">
      <c r="A137" s="166"/>
      <c r="B137" s="166"/>
      <c r="C137" s="166"/>
      <c r="D137" s="166"/>
      <c r="E137" s="166"/>
      <c r="F137" s="166"/>
      <c r="G137" s="171"/>
      <c r="H137" s="171"/>
      <c r="I137" s="166"/>
      <c r="J137" s="171"/>
      <c r="K137" s="171"/>
      <c r="L137" s="171"/>
      <c r="M137" s="171"/>
      <c r="N137" s="171"/>
      <c r="O137" s="171"/>
      <c r="P137" s="171"/>
      <c r="Q137" s="171"/>
      <c r="R137" s="171"/>
      <c r="S137" s="171"/>
      <c r="T137" s="171"/>
      <c r="U137" s="171"/>
      <c r="V137" s="171"/>
      <c r="W137" s="171"/>
      <c r="X137" s="166"/>
      <c r="Y137" s="166"/>
      <c r="Z137" s="166"/>
      <c r="AA137" s="166"/>
    </row>
    <row r="138" spans="1:27" ht="12">
      <c r="A138" s="166"/>
      <c r="B138" s="166"/>
      <c r="C138" s="166"/>
      <c r="D138" s="166"/>
      <c r="E138" s="166"/>
      <c r="F138" s="166"/>
      <c r="G138" s="171"/>
      <c r="H138" s="171"/>
      <c r="I138" s="166"/>
      <c r="J138" s="171"/>
      <c r="K138" s="171"/>
      <c r="L138" s="171"/>
      <c r="M138" s="171"/>
      <c r="N138" s="171"/>
      <c r="O138" s="171"/>
      <c r="P138" s="171"/>
      <c r="Q138" s="171"/>
      <c r="R138" s="171"/>
      <c r="S138" s="171"/>
      <c r="T138" s="171"/>
      <c r="U138" s="171"/>
      <c r="V138" s="171"/>
      <c r="W138" s="171"/>
      <c r="X138" s="166"/>
      <c r="Y138" s="166"/>
      <c r="Z138" s="166"/>
      <c r="AA138" s="166"/>
    </row>
    <row r="139" spans="1:27" ht="12">
      <c r="A139" s="166"/>
      <c r="B139" s="166"/>
      <c r="C139" s="166"/>
      <c r="D139" s="166"/>
      <c r="E139" s="166"/>
      <c r="F139" s="166"/>
      <c r="G139" s="171"/>
      <c r="H139" s="171"/>
      <c r="I139" s="166"/>
      <c r="J139" s="171"/>
      <c r="K139" s="171"/>
      <c r="L139" s="171"/>
      <c r="M139" s="171"/>
      <c r="N139" s="171"/>
      <c r="O139" s="171"/>
      <c r="P139" s="171"/>
      <c r="Q139" s="171"/>
      <c r="R139" s="171"/>
      <c r="S139" s="171"/>
      <c r="T139" s="171"/>
      <c r="U139" s="171"/>
      <c r="V139" s="171"/>
      <c r="W139" s="171"/>
      <c r="X139" s="166"/>
      <c r="Y139" s="166"/>
      <c r="Z139" s="166"/>
      <c r="AA139" s="166"/>
    </row>
    <row r="140" spans="1:27" ht="12">
      <c r="A140" s="166"/>
      <c r="B140" s="166"/>
      <c r="C140" s="166"/>
      <c r="D140" s="166"/>
      <c r="E140" s="166"/>
      <c r="F140" s="166"/>
      <c r="G140" s="171"/>
      <c r="H140" s="171"/>
      <c r="I140" s="166"/>
      <c r="J140" s="171"/>
      <c r="K140" s="171"/>
      <c r="L140" s="171"/>
      <c r="M140" s="171"/>
      <c r="N140" s="171"/>
      <c r="O140" s="171"/>
      <c r="P140" s="171"/>
      <c r="Q140" s="171"/>
      <c r="R140" s="171"/>
      <c r="S140" s="171"/>
      <c r="T140" s="171"/>
      <c r="U140" s="171"/>
      <c r="V140" s="171"/>
      <c r="W140" s="171"/>
      <c r="X140" s="166"/>
      <c r="Y140" s="166"/>
      <c r="Z140" s="166"/>
      <c r="AA140" s="166"/>
    </row>
    <row r="141" spans="1:27" ht="12">
      <c r="A141" s="166"/>
      <c r="B141" s="166"/>
      <c r="C141" s="166"/>
      <c r="D141" s="166"/>
      <c r="E141" s="166"/>
      <c r="F141" s="166"/>
      <c r="G141" s="171"/>
      <c r="H141" s="171"/>
      <c r="I141" s="166"/>
      <c r="J141" s="171"/>
      <c r="K141" s="171"/>
      <c r="L141" s="171"/>
      <c r="M141" s="171"/>
      <c r="N141" s="171"/>
      <c r="O141" s="171"/>
      <c r="P141" s="171"/>
      <c r="Q141" s="171"/>
      <c r="R141" s="171"/>
      <c r="S141" s="171"/>
      <c r="T141" s="171"/>
      <c r="U141" s="171"/>
      <c r="V141" s="171"/>
      <c r="W141" s="171"/>
      <c r="X141" s="166"/>
      <c r="Y141" s="166"/>
      <c r="Z141" s="166"/>
      <c r="AA141" s="166"/>
    </row>
    <row r="142" spans="1:27" ht="12">
      <c r="A142" s="166"/>
      <c r="B142" s="166"/>
      <c r="C142" s="166"/>
      <c r="D142" s="166"/>
      <c r="E142" s="166"/>
      <c r="F142" s="166"/>
      <c r="G142" s="171"/>
      <c r="H142" s="171"/>
      <c r="I142" s="166"/>
      <c r="J142" s="171"/>
      <c r="K142" s="171"/>
      <c r="L142" s="171"/>
      <c r="M142" s="171"/>
      <c r="N142" s="171"/>
      <c r="O142" s="171"/>
      <c r="P142" s="171"/>
      <c r="Q142" s="171"/>
      <c r="R142" s="171"/>
      <c r="S142" s="171"/>
      <c r="T142" s="171"/>
      <c r="U142" s="171"/>
      <c r="V142" s="171"/>
      <c r="W142" s="171"/>
      <c r="X142" s="166"/>
      <c r="Y142" s="166"/>
      <c r="Z142" s="166"/>
      <c r="AA142" s="166"/>
    </row>
    <row r="143" spans="1:27" ht="12">
      <c r="A143" s="166"/>
      <c r="B143" s="166"/>
      <c r="C143" s="166"/>
      <c r="D143" s="166"/>
      <c r="E143" s="166"/>
      <c r="F143" s="166"/>
      <c r="G143" s="171"/>
      <c r="H143" s="171"/>
      <c r="I143" s="166"/>
      <c r="J143" s="171"/>
      <c r="K143" s="171"/>
      <c r="L143" s="171"/>
      <c r="M143" s="171"/>
      <c r="N143" s="171"/>
      <c r="O143" s="171"/>
      <c r="P143" s="171"/>
      <c r="Q143" s="171"/>
      <c r="R143" s="171"/>
      <c r="S143" s="171"/>
      <c r="T143" s="171"/>
      <c r="U143" s="171"/>
      <c r="V143" s="171"/>
      <c r="W143" s="171"/>
      <c r="X143" s="166"/>
      <c r="Y143" s="166"/>
      <c r="Z143" s="166"/>
      <c r="AA143" s="166"/>
    </row>
    <row r="144" spans="1:27" ht="12">
      <c r="A144" s="166"/>
      <c r="B144" s="166"/>
      <c r="C144" s="166"/>
      <c r="D144" s="166"/>
      <c r="E144" s="166"/>
      <c r="F144" s="166"/>
      <c r="G144" s="171"/>
      <c r="H144" s="171"/>
      <c r="I144" s="166"/>
      <c r="J144" s="171"/>
      <c r="K144" s="171"/>
      <c r="L144" s="171"/>
      <c r="M144" s="171"/>
      <c r="N144" s="171"/>
      <c r="O144" s="171"/>
      <c r="P144" s="171"/>
      <c r="Q144" s="171"/>
      <c r="R144" s="171"/>
      <c r="S144" s="171"/>
      <c r="T144" s="171"/>
      <c r="U144" s="171"/>
      <c r="V144" s="171"/>
      <c r="W144" s="171"/>
      <c r="X144" s="166"/>
      <c r="Y144" s="166"/>
      <c r="Z144" s="166"/>
      <c r="AA144" s="166"/>
    </row>
    <row r="145" spans="1:27" ht="12">
      <c r="A145" s="166"/>
      <c r="B145" s="166"/>
      <c r="C145" s="166"/>
      <c r="D145" s="166"/>
      <c r="E145" s="166"/>
      <c r="F145" s="166"/>
      <c r="G145" s="171"/>
      <c r="H145" s="171"/>
      <c r="I145" s="166"/>
      <c r="J145" s="171"/>
      <c r="K145" s="171"/>
      <c r="L145" s="171"/>
      <c r="M145" s="171"/>
      <c r="N145" s="171"/>
      <c r="O145" s="171"/>
      <c r="P145" s="171"/>
      <c r="Q145" s="171"/>
      <c r="R145" s="171"/>
      <c r="S145" s="171"/>
      <c r="T145" s="171"/>
      <c r="U145" s="171"/>
      <c r="V145" s="171"/>
      <c r="W145" s="171"/>
      <c r="X145" s="166"/>
      <c r="Y145" s="166"/>
      <c r="Z145" s="166"/>
      <c r="AA145" s="166"/>
    </row>
    <row r="146" spans="7:23" ht="12">
      <c r="G146" s="172"/>
      <c r="H146" s="172"/>
      <c r="J146" s="172"/>
      <c r="K146" s="172"/>
      <c r="L146" s="172"/>
      <c r="M146" s="172"/>
      <c r="N146" s="172"/>
      <c r="O146" s="172"/>
      <c r="P146" s="172"/>
      <c r="Q146" s="172"/>
      <c r="R146" s="172"/>
      <c r="S146" s="172"/>
      <c r="T146" s="172"/>
      <c r="U146" s="172"/>
      <c r="V146" s="172"/>
      <c r="W146" s="172"/>
    </row>
    <row r="147" spans="7:23" ht="12">
      <c r="G147" s="172"/>
      <c r="H147" s="172"/>
      <c r="J147" s="172"/>
      <c r="K147" s="172"/>
      <c r="L147" s="172"/>
      <c r="M147" s="172"/>
      <c r="N147" s="172"/>
      <c r="O147" s="172"/>
      <c r="P147" s="172"/>
      <c r="Q147" s="172"/>
      <c r="R147" s="172"/>
      <c r="S147" s="172"/>
      <c r="T147" s="172"/>
      <c r="U147" s="172"/>
      <c r="V147" s="172"/>
      <c r="W147" s="172"/>
    </row>
    <row r="148" spans="7:23" ht="12">
      <c r="G148" s="172"/>
      <c r="H148" s="172"/>
      <c r="J148" s="172"/>
      <c r="K148" s="172"/>
      <c r="L148" s="172"/>
      <c r="M148" s="172"/>
      <c r="N148" s="172"/>
      <c r="O148" s="172"/>
      <c r="P148" s="172"/>
      <c r="Q148" s="172"/>
      <c r="R148" s="172"/>
      <c r="S148" s="172"/>
      <c r="T148" s="172"/>
      <c r="U148" s="172"/>
      <c r="V148" s="172"/>
      <c r="W148" s="172"/>
    </row>
    <row r="149" spans="7:23" ht="12">
      <c r="G149" s="172"/>
      <c r="H149" s="172"/>
      <c r="J149" s="172"/>
      <c r="K149" s="172"/>
      <c r="L149" s="172"/>
      <c r="M149" s="172"/>
      <c r="N149" s="172"/>
      <c r="O149" s="172"/>
      <c r="P149" s="172"/>
      <c r="Q149" s="172"/>
      <c r="R149" s="172"/>
      <c r="S149" s="172"/>
      <c r="T149" s="172"/>
      <c r="U149" s="172"/>
      <c r="V149" s="172"/>
      <c r="W149" s="172"/>
    </row>
    <row r="150" spans="7:23" ht="12">
      <c r="G150" s="172"/>
      <c r="H150" s="172"/>
      <c r="J150" s="172"/>
      <c r="K150" s="172"/>
      <c r="L150" s="172"/>
      <c r="M150" s="172"/>
      <c r="N150" s="172"/>
      <c r="O150" s="172"/>
      <c r="P150" s="172"/>
      <c r="Q150" s="172"/>
      <c r="R150" s="172"/>
      <c r="S150" s="172"/>
      <c r="T150" s="172"/>
      <c r="U150" s="172"/>
      <c r="V150" s="172"/>
      <c r="W150" s="172"/>
    </row>
    <row r="151" spans="7:23" ht="12">
      <c r="G151" s="172"/>
      <c r="H151" s="172"/>
      <c r="J151" s="172"/>
      <c r="K151" s="172"/>
      <c r="L151" s="172"/>
      <c r="M151" s="172"/>
      <c r="N151" s="172"/>
      <c r="O151" s="172"/>
      <c r="P151" s="172"/>
      <c r="Q151" s="172"/>
      <c r="R151" s="172"/>
      <c r="S151" s="172"/>
      <c r="T151" s="172"/>
      <c r="U151" s="172"/>
      <c r="V151" s="172"/>
      <c r="W151" s="172"/>
    </row>
    <row r="152" spans="7:23" ht="12">
      <c r="G152" s="172"/>
      <c r="H152" s="172"/>
      <c r="J152" s="172"/>
      <c r="K152" s="172"/>
      <c r="L152" s="172"/>
      <c r="M152" s="172"/>
      <c r="N152" s="172"/>
      <c r="O152" s="172"/>
      <c r="P152" s="172"/>
      <c r="Q152" s="172"/>
      <c r="R152" s="172"/>
      <c r="S152" s="172"/>
      <c r="T152" s="172"/>
      <c r="U152" s="172"/>
      <c r="V152" s="172"/>
      <c r="W152" s="172"/>
    </row>
    <row r="153" spans="7:23" ht="12">
      <c r="G153" s="172"/>
      <c r="H153" s="172"/>
      <c r="J153" s="172"/>
      <c r="K153" s="172"/>
      <c r="L153" s="172"/>
      <c r="M153" s="172"/>
      <c r="N153" s="172"/>
      <c r="O153" s="172"/>
      <c r="P153" s="172"/>
      <c r="Q153" s="172"/>
      <c r="R153" s="172"/>
      <c r="S153" s="172"/>
      <c r="T153" s="172"/>
      <c r="U153" s="172"/>
      <c r="V153" s="172"/>
      <c r="W153" s="172"/>
    </row>
    <row r="154" spans="7:23" ht="12">
      <c r="G154" s="172"/>
      <c r="H154" s="172"/>
      <c r="J154" s="172"/>
      <c r="K154" s="172"/>
      <c r="L154" s="172"/>
      <c r="M154" s="172"/>
      <c r="N154" s="172"/>
      <c r="O154" s="172"/>
      <c r="P154" s="172"/>
      <c r="Q154" s="172"/>
      <c r="R154" s="172"/>
      <c r="S154" s="172"/>
      <c r="T154" s="172"/>
      <c r="U154" s="172"/>
      <c r="V154" s="172"/>
      <c r="W154" s="172"/>
    </row>
    <row r="155" spans="7:23" ht="12">
      <c r="G155" s="172"/>
      <c r="H155" s="172"/>
      <c r="J155" s="172"/>
      <c r="K155" s="172"/>
      <c r="L155" s="172"/>
      <c r="M155" s="172"/>
      <c r="N155" s="172"/>
      <c r="O155" s="172"/>
      <c r="P155" s="172"/>
      <c r="Q155" s="172"/>
      <c r="R155" s="172"/>
      <c r="S155" s="172"/>
      <c r="T155" s="172"/>
      <c r="U155" s="172"/>
      <c r="V155" s="172"/>
      <c r="W155" s="172"/>
    </row>
    <row r="156" spans="7:23" ht="12">
      <c r="G156" s="172"/>
      <c r="H156" s="172"/>
      <c r="J156" s="172"/>
      <c r="K156" s="172"/>
      <c r="L156" s="172"/>
      <c r="M156" s="172"/>
      <c r="N156" s="172"/>
      <c r="O156" s="172"/>
      <c r="P156" s="172"/>
      <c r="Q156" s="172"/>
      <c r="R156" s="172"/>
      <c r="S156" s="172"/>
      <c r="T156" s="172"/>
      <c r="U156" s="172"/>
      <c r="V156" s="172"/>
      <c r="W156" s="172"/>
    </row>
    <row r="157" spans="7:23" ht="12">
      <c r="G157" s="172"/>
      <c r="H157" s="172"/>
      <c r="J157" s="172"/>
      <c r="K157" s="172"/>
      <c r="L157" s="172"/>
      <c r="M157" s="172"/>
      <c r="N157" s="172"/>
      <c r="O157" s="172"/>
      <c r="P157" s="172"/>
      <c r="Q157" s="172"/>
      <c r="R157" s="172"/>
      <c r="S157" s="172"/>
      <c r="T157" s="172"/>
      <c r="U157" s="172"/>
      <c r="V157" s="172"/>
      <c r="W157" s="172"/>
    </row>
    <row r="158" spans="7:23" ht="12">
      <c r="G158" s="172"/>
      <c r="H158" s="172"/>
      <c r="J158" s="172"/>
      <c r="K158" s="172"/>
      <c r="L158" s="172"/>
      <c r="M158" s="172"/>
      <c r="N158" s="172"/>
      <c r="O158" s="172"/>
      <c r="P158" s="172"/>
      <c r="Q158" s="172"/>
      <c r="R158" s="172"/>
      <c r="S158" s="172"/>
      <c r="T158" s="172"/>
      <c r="U158" s="172"/>
      <c r="V158" s="172"/>
      <c r="W158" s="172"/>
    </row>
    <row r="159" spans="7:23" ht="12">
      <c r="G159" s="172"/>
      <c r="H159" s="172"/>
      <c r="J159" s="172"/>
      <c r="K159" s="172"/>
      <c r="L159" s="172"/>
      <c r="M159" s="172"/>
      <c r="N159" s="172"/>
      <c r="O159" s="172"/>
      <c r="P159" s="172"/>
      <c r="Q159" s="172"/>
      <c r="R159" s="172"/>
      <c r="S159" s="172"/>
      <c r="T159" s="172"/>
      <c r="U159" s="172"/>
      <c r="V159" s="172"/>
      <c r="W159" s="172"/>
    </row>
    <row r="160" spans="7:23" ht="12">
      <c r="G160" s="172"/>
      <c r="H160" s="172"/>
      <c r="J160" s="172"/>
      <c r="K160" s="172"/>
      <c r="L160" s="172"/>
      <c r="M160" s="172"/>
      <c r="N160" s="172"/>
      <c r="O160" s="172"/>
      <c r="P160" s="172"/>
      <c r="Q160" s="172"/>
      <c r="R160" s="172"/>
      <c r="S160" s="172"/>
      <c r="T160" s="172"/>
      <c r="U160" s="172"/>
      <c r="V160" s="172"/>
      <c r="W160" s="172"/>
    </row>
    <row r="161" spans="7:23" ht="12">
      <c r="G161" s="172"/>
      <c r="H161" s="172"/>
      <c r="J161" s="172"/>
      <c r="K161" s="172"/>
      <c r="L161" s="172"/>
      <c r="M161" s="172"/>
      <c r="N161" s="172"/>
      <c r="O161" s="172"/>
      <c r="P161" s="172"/>
      <c r="Q161" s="172"/>
      <c r="R161" s="172"/>
      <c r="S161" s="172"/>
      <c r="T161" s="172"/>
      <c r="U161" s="172"/>
      <c r="V161" s="172"/>
      <c r="W161" s="172"/>
    </row>
    <row r="162" spans="7:23" ht="12">
      <c r="G162" s="172"/>
      <c r="H162" s="172"/>
      <c r="J162" s="172"/>
      <c r="K162" s="172"/>
      <c r="L162" s="172"/>
      <c r="M162" s="172"/>
      <c r="N162" s="172"/>
      <c r="O162" s="172"/>
      <c r="P162" s="172"/>
      <c r="Q162" s="172"/>
      <c r="R162" s="172"/>
      <c r="S162" s="172"/>
      <c r="T162" s="172"/>
      <c r="U162" s="172"/>
      <c r="V162" s="172"/>
      <c r="W162" s="172"/>
    </row>
    <row r="163" spans="7:23" ht="12">
      <c r="G163" s="172"/>
      <c r="H163" s="172"/>
      <c r="J163" s="172"/>
      <c r="K163" s="172"/>
      <c r="L163" s="172"/>
      <c r="M163" s="172"/>
      <c r="N163" s="172"/>
      <c r="O163" s="172"/>
      <c r="P163" s="172"/>
      <c r="Q163" s="172"/>
      <c r="R163" s="172"/>
      <c r="S163" s="172"/>
      <c r="T163" s="172"/>
      <c r="U163" s="172"/>
      <c r="V163" s="172"/>
      <c r="W163" s="172"/>
    </row>
    <row r="164" spans="7:23" ht="12">
      <c r="G164" s="172"/>
      <c r="H164" s="172"/>
      <c r="J164" s="172"/>
      <c r="K164" s="172"/>
      <c r="L164" s="172"/>
      <c r="M164" s="172"/>
      <c r="N164" s="172"/>
      <c r="O164" s="172"/>
      <c r="P164" s="172"/>
      <c r="Q164" s="172"/>
      <c r="R164" s="172"/>
      <c r="S164" s="172"/>
      <c r="T164" s="172"/>
      <c r="U164" s="172"/>
      <c r="V164" s="172"/>
      <c r="W164" s="172"/>
    </row>
    <row r="165" spans="7:23" ht="12">
      <c r="G165" s="172"/>
      <c r="H165" s="172"/>
      <c r="J165" s="172"/>
      <c r="K165" s="172"/>
      <c r="L165" s="172"/>
      <c r="M165" s="172"/>
      <c r="N165" s="172"/>
      <c r="O165" s="172"/>
      <c r="P165" s="172"/>
      <c r="Q165" s="172"/>
      <c r="R165" s="172"/>
      <c r="S165" s="172"/>
      <c r="T165" s="172"/>
      <c r="U165" s="172"/>
      <c r="V165" s="172"/>
      <c r="W165" s="172"/>
    </row>
    <row r="166" spans="7:23" ht="12">
      <c r="G166" s="172"/>
      <c r="H166" s="172"/>
      <c r="J166" s="172"/>
      <c r="K166" s="172"/>
      <c r="L166" s="172"/>
      <c r="M166" s="172"/>
      <c r="N166" s="172"/>
      <c r="O166" s="172"/>
      <c r="P166" s="172"/>
      <c r="Q166" s="172"/>
      <c r="R166" s="172"/>
      <c r="S166" s="172"/>
      <c r="T166" s="172"/>
      <c r="U166" s="172"/>
      <c r="V166" s="172"/>
      <c r="W166" s="172"/>
    </row>
    <row r="167" spans="7:23" ht="12">
      <c r="G167" s="172"/>
      <c r="H167" s="172"/>
      <c r="J167" s="172"/>
      <c r="K167" s="172"/>
      <c r="L167" s="172"/>
      <c r="M167" s="172"/>
      <c r="N167" s="172"/>
      <c r="O167" s="172"/>
      <c r="P167" s="172"/>
      <c r="Q167" s="172"/>
      <c r="R167" s="172"/>
      <c r="S167" s="172"/>
      <c r="T167" s="172"/>
      <c r="U167" s="172"/>
      <c r="V167" s="172"/>
      <c r="W167" s="172"/>
    </row>
    <row r="168" spans="7:23" ht="12">
      <c r="G168" s="172"/>
      <c r="H168" s="172"/>
      <c r="J168" s="172"/>
      <c r="K168" s="172"/>
      <c r="L168" s="172"/>
      <c r="M168" s="172"/>
      <c r="N168" s="172"/>
      <c r="O168" s="172"/>
      <c r="P168" s="172"/>
      <c r="Q168" s="172"/>
      <c r="R168" s="172"/>
      <c r="S168" s="172"/>
      <c r="T168" s="172"/>
      <c r="U168" s="172"/>
      <c r="V168" s="172"/>
      <c r="W168" s="172"/>
    </row>
    <row r="169" spans="7:23" ht="12">
      <c r="G169" s="172"/>
      <c r="H169" s="172"/>
      <c r="J169" s="172"/>
      <c r="K169" s="172"/>
      <c r="L169" s="172"/>
      <c r="M169" s="172"/>
      <c r="N169" s="172"/>
      <c r="O169" s="172"/>
      <c r="P169" s="172"/>
      <c r="Q169" s="172"/>
      <c r="R169" s="172"/>
      <c r="S169" s="172"/>
      <c r="T169" s="172"/>
      <c r="U169" s="172"/>
      <c r="V169" s="172"/>
      <c r="W169" s="172"/>
    </row>
    <row r="170" spans="7:23" ht="12">
      <c r="G170" s="172"/>
      <c r="H170" s="172"/>
      <c r="J170" s="172"/>
      <c r="K170" s="172"/>
      <c r="L170" s="172"/>
      <c r="M170" s="172"/>
      <c r="N170" s="172"/>
      <c r="O170" s="172"/>
      <c r="P170" s="172"/>
      <c r="Q170" s="172"/>
      <c r="R170" s="172"/>
      <c r="S170" s="172"/>
      <c r="T170" s="172"/>
      <c r="U170" s="172"/>
      <c r="V170" s="172"/>
      <c r="W170" s="172"/>
    </row>
    <row r="171" spans="7:23" ht="12">
      <c r="G171" s="172"/>
      <c r="H171" s="172"/>
      <c r="J171" s="172"/>
      <c r="K171" s="172"/>
      <c r="L171" s="172"/>
      <c r="M171" s="172"/>
      <c r="N171" s="172"/>
      <c r="O171" s="172"/>
      <c r="P171" s="172"/>
      <c r="Q171" s="172"/>
      <c r="R171" s="172"/>
      <c r="S171" s="172"/>
      <c r="T171" s="172"/>
      <c r="U171" s="172"/>
      <c r="V171" s="172"/>
      <c r="W171" s="172"/>
    </row>
    <row r="172" spans="7:23" ht="12">
      <c r="G172" s="172"/>
      <c r="H172" s="172"/>
      <c r="J172" s="172"/>
      <c r="K172" s="172"/>
      <c r="L172" s="172"/>
      <c r="M172" s="172"/>
      <c r="N172" s="172"/>
      <c r="O172" s="172"/>
      <c r="P172" s="172"/>
      <c r="Q172" s="172"/>
      <c r="R172" s="172"/>
      <c r="S172" s="172"/>
      <c r="T172" s="172"/>
      <c r="U172" s="172"/>
      <c r="V172" s="172"/>
      <c r="W172" s="172"/>
    </row>
    <row r="173" spans="7:23" ht="12">
      <c r="G173" s="172"/>
      <c r="H173" s="172"/>
      <c r="J173" s="172"/>
      <c r="K173" s="172"/>
      <c r="L173" s="172"/>
      <c r="M173" s="172"/>
      <c r="N173" s="172"/>
      <c r="O173" s="172"/>
      <c r="P173" s="172"/>
      <c r="Q173" s="172"/>
      <c r="R173" s="172"/>
      <c r="S173" s="172"/>
      <c r="T173" s="172"/>
      <c r="U173" s="172"/>
      <c r="V173" s="172"/>
      <c r="W173" s="172"/>
    </row>
    <row r="174" spans="7:23" ht="12">
      <c r="G174" s="172"/>
      <c r="H174" s="172"/>
      <c r="J174" s="172"/>
      <c r="K174" s="172"/>
      <c r="L174" s="172"/>
      <c r="M174" s="172"/>
      <c r="N174" s="172"/>
      <c r="O174" s="172"/>
      <c r="P174" s="172"/>
      <c r="Q174" s="172"/>
      <c r="R174" s="172"/>
      <c r="S174" s="172"/>
      <c r="T174" s="172"/>
      <c r="U174" s="172"/>
      <c r="V174" s="172"/>
      <c r="W174" s="172"/>
    </row>
    <row r="175" spans="7:23" ht="12">
      <c r="G175" s="172"/>
      <c r="H175" s="172"/>
      <c r="J175" s="172"/>
      <c r="K175" s="172"/>
      <c r="L175" s="172"/>
      <c r="M175" s="172"/>
      <c r="N175" s="172"/>
      <c r="O175" s="172"/>
      <c r="P175" s="172"/>
      <c r="Q175" s="172"/>
      <c r="R175" s="172"/>
      <c r="S175" s="172"/>
      <c r="T175" s="172"/>
      <c r="U175" s="172"/>
      <c r="V175" s="172"/>
      <c r="W175" s="172"/>
    </row>
  </sheetData>
  <mergeCells count="341">
    <mergeCell ref="E68:E71"/>
    <mergeCell ref="C34:I34"/>
    <mergeCell ref="X34:AA34"/>
    <mergeCell ref="AA57:AA60"/>
    <mergeCell ref="X57:X60"/>
    <mergeCell ref="AA49:AA51"/>
    <mergeCell ref="Z49:Z51"/>
    <mergeCell ref="X49:X51"/>
    <mergeCell ref="Z57:Z60"/>
    <mergeCell ref="E52:E54"/>
    <mergeCell ref="F30:F32"/>
    <mergeCell ref="G30:G32"/>
    <mergeCell ref="H30:H32"/>
    <mergeCell ref="E30:E32"/>
    <mergeCell ref="V98:Y98"/>
    <mergeCell ref="C98:I98"/>
    <mergeCell ref="J98:M98"/>
    <mergeCell ref="N98:Q98"/>
    <mergeCell ref="R98:U98"/>
    <mergeCell ref="N96:Q96"/>
    <mergeCell ref="R96:U96"/>
    <mergeCell ref="V96:Y96"/>
    <mergeCell ref="C97:I97"/>
    <mergeCell ref="J97:M97"/>
    <mergeCell ref="N97:Q97"/>
    <mergeCell ref="R97:U97"/>
    <mergeCell ref="V97:Y97"/>
    <mergeCell ref="C96:I96"/>
    <mergeCell ref="J96:M96"/>
    <mergeCell ref="V94:Y94"/>
    <mergeCell ref="C95:I95"/>
    <mergeCell ref="J95:M95"/>
    <mergeCell ref="N95:Q95"/>
    <mergeCell ref="R95:U95"/>
    <mergeCell ref="V95:Y95"/>
    <mergeCell ref="C94:I94"/>
    <mergeCell ref="J94:M94"/>
    <mergeCell ref="N94:Q94"/>
    <mergeCell ref="R94:U94"/>
    <mergeCell ref="V93:Y93"/>
    <mergeCell ref="C93:I93"/>
    <mergeCell ref="J93:M93"/>
    <mergeCell ref="N93:Q93"/>
    <mergeCell ref="R93:U93"/>
    <mergeCell ref="V91:Y91"/>
    <mergeCell ref="C92:I92"/>
    <mergeCell ref="J92:M92"/>
    <mergeCell ref="N92:Q92"/>
    <mergeCell ref="R92:U92"/>
    <mergeCell ref="V92:Y92"/>
    <mergeCell ref="C91:I91"/>
    <mergeCell ref="J91:M91"/>
    <mergeCell ref="N91:Q91"/>
    <mergeCell ref="R91:U91"/>
    <mergeCell ref="J90:M90"/>
    <mergeCell ref="N90:Q90"/>
    <mergeCell ref="R90:U90"/>
    <mergeCell ref="V90:Y90"/>
    <mergeCell ref="J88:M88"/>
    <mergeCell ref="N88:Q88"/>
    <mergeCell ref="J89:M89"/>
    <mergeCell ref="N89:Q89"/>
    <mergeCell ref="V89:Y89"/>
    <mergeCell ref="Z43:Z45"/>
    <mergeCell ref="AA43:AA45"/>
    <mergeCell ref="Y49:Y51"/>
    <mergeCell ref="V88:Y88"/>
    <mergeCell ref="Z52:Z54"/>
    <mergeCell ref="V67:V69"/>
    <mergeCell ref="W67:W69"/>
    <mergeCell ref="W57:W58"/>
    <mergeCell ref="R89:U89"/>
    <mergeCell ref="R88:U88"/>
    <mergeCell ref="O67:O69"/>
    <mergeCell ref="P67:P69"/>
    <mergeCell ref="U67:U69"/>
    <mergeCell ref="H14:H16"/>
    <mergeCell ref="N87:Q87"/>
    <mergeCell ref="R87:U87"/>
    <mergeCell ref="V87:Y87"/>
    <mergeCell ref="X84:AA84"/>
    <mergeCell ref="X24:X25"/>
    <mergeCell ref="X75:X77"/>
    <mergeCell ref="AA75:AA77"/>
    <mergeCell ref="Z75:Z77"/>
    <mergeCell ref="Y75:Y77"/>
    <mergeCell ref="D14:D15"/>
    <mergeCell ref="E14:E16"/>
    <mergeCell ref="F14:F16"/>
    <mergeCell ref="G14:G16"/>
    <mergeCell ref="A72:A74"/>
    <mergeCell ref="A14:A16"/>
    <mergeCell ref="B14:B16"/>
    <mergeCell ref="C14:C16"/>
    <mergeCell ref="A67:A71"/>
    <mergeCell ref="B67:B71"/>
    <mergeCell ref="C67:C71"/>
    <mergeCell ref="C33:I33"/>
    <mergeCell ref="C36:W36"/>
    <mergeCell ref="H37:H39"/>
    <mergeCell ref="F52:F54"/>
    <mergeCell ref="G52:G54"/>
    <mergeCell ref="H52:H54"/>
    <mergeCell ref="A79:A81"/>
    <mergeCell ref="B79:B81"/>
    <mergeCell ref="C79:C81"/>
    <mergeCell ref="D79:D81"/>
    <mergeCell ref="D67:D71"/>
    <mergeCell ref="A57:A60"/>
    <mergeCell ref="B57:B60"/>
    <mergeCell ref="A3:AA3"/>
    <mergeCell ref="A5:AA5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J7:M7"/>
    <mergeCell ref="N7:Q7"/>
    <mergeCell ref="O8:P8"/>
    <mergeCell ref="Q8:Q9"/>
    <mergeCell ref="J8:J9"/>
    <mergeCell ref="K8:L8"/>
    <mergeCell ref="M8:M9"/>
    <mergeCell ref="N8:N9"/>
    <mergeCell ref="V7:V9"/>
    <mergeCell ref="R7:U7"/>
    <mergeCell ref="U8:U9"/>
    <mergeCell ref="R8:R9"/>
    <mergeCell ref="S8:T8"/>
    <mergeCell ref="A10:W10"/>
    <mergeCell ref="X10:AA10"/>
    <mergeCell ref="A11:W11"/>
    <mergeCell ref="X11:AA11"/>
    <mergeCell ref="W7:W9"/>
    <mergeCell ref="X7:AA7"/>
    <mergeCell ref="X8:X9"/>
    <mergeCell ref="Y8:AA8"/>
    <mergeCell ref="B12:AA12"/>
    <mergeCell ref="C13:AA13"/>
    <mergeCell ref="A20:A22"/>
    <mergeCell ref="B20:B22"/>
    <mergeCell ref="C20:C22"/>
    <mergeCell ref="D20:D22"/>
    <mergeCell ref="E20:E22"/>
    <mergeCell ref="F20:F22"/>
    <mergeCell ref="G20:G22"/>
    <mergeCell ref="H20:H22"/>
    <mergeCell ref="X30:X32"/>
    <mergeCell ref="H40:H42"/>
    <mergeCell ref="H46:H48"/>
    <mergeCell ref="X36:AA36"/>
    <mergeCell ref="X41:X42"/>
    <mergeCell ref="X43:X45"/>
    <mergeCell ref="H43:H45"/>
    <mergeCell ref="AA46:AA48"/>
    <mergeCell ref="B35:AA35"/>
    <mergeCell ref="E46:E48"/>
    <mergeCell ref="F46:F48"/>
    <mergeCell ref="G46:G48"/>
    <mergeCell ref="E40:E42"/>
    <mergeCell ref="F40:F42"/>
    <mergeCell ref="G40:G42"/>
    <mergeCell ref="E43:E45"/>
    <mergeCell ref="F43:F45"/>
    <mergeCell ref="G43:G45"/>
    <mergeCell ref="F49:F51"/>
    <mergeCell ref="G49:G51"/>
    <mergeCell ref="H49:H51"/>
    <mergeCell ref="A52:A54"/>
    <mergeCell ref="B52:B54"/>
    <mergeCell ref="C52:C54"/>
    <mergeCell ref="D52:D54"/>
    <mergeCell ref="A49:A51"/>
    <mergeCell ref="B49:B51"/>
    <mergeCell ref="C49:C51"/>
    <mergeCell ref="C57:C60"/>
    <mergeCell ref="D57:D60"/>
    <mergeCell ref="A75:A78"/>
    <mergeCell ref="B75:B78"/>
    <mergeCell ref="C75:C78"/>
    <mergeCell ref="D75:D78"/>
    <mergeCell ref="B72:B74"/>
    <mergeCell ref="C72:C74"/>
    <mergeCell ref="D72:D74"/>
    <mergeCell ref="B61:B63"/>
    <mergeCell ref="C83:I83"/>
    <mergeCell ref="H79:H81"/>
    <mergeCell ref="E75:E78"/>
    <mergeCell ref="F75:F78"/>
    <mergeCell ref="H75:H78"/>
    <mergeCell ref="E79:E81"/>
    <mergeCell ref="F79:F81"/>
    <mergeCell ref="G79:G81"/>
    <mergeCell ref="G75:G78"/>
    <mergeCell ref="C82:I82"/>
    <mergeCell ref="F67:F71"/>
    <mergeCell ref="A2:AA2"/>
    <mergeCell ref="A4:AA4"/>
    <mergeCell ref="G57:G60"/>
    <mergeCell ref="G67:G71"/>
    <mergeCell ref="H67:H71"/>
    <mergeCell ref="G61:G63"/>
    <mergeCell ref="H61:H63"/>
    <mergeCell ref="R57:R58"/>
    <mergeCell ref="A61:A63"/>
    <mergeCell ref="H72:H74"/>
    <mergeCell ref="E72:E74"/>
    <mergeCell ref="F72:F74"/>
    <mergeCell ref="G72:G74"/>
    <mergeCell ref="C61:C63"/>
    <mergeCell ref="D61:D63"/>
    <mergeCell ref="A37:A39"/>
    <mergeCell ref="B37:B39"/>
    <mergeCell ref="C37:C39"/>
    <mergeCell ref="D37:D39"/>
    <mergeCell ref="A40:A42"/>
    <mergeCell ref="B40:B42"/>
    <mergeCell ref="C40:C42"/>
    <mergeCell ref="D40:D42"/>
    <mergeCell ref="Z24:Z25"/>
    <mergeCell ref="F61:F63"/>
    <mergeCell ref="A23:A25"/>
    <mergeCell ref="B23:B25"/>
    <mergeCell ref="C23:C25"/>
    <mergeCell ref="D23:D25"/>
    <mergeCell ref="A30:A32"/>
    <mergeCell ref="B30:B32"/>
    <mergeCell ref="C30:C32"/>
    <mergeCell ref="D30:D32"/>
    <mergeCell ref="AA24:AA25"/>
    <mergeCell ref="AA52:AA54"/>
    <mergeCell ref="Y52:Y54"/>
    <mergeCell ref="X33:AA33"/>
    <mergeCell ref="Y46:Y48"/>
    <mergeCell ref="Z46:Z48"/>
    <mergeCell ref="X52:X54"/>
    <mergeCell ref="Y37:Y39"/>
    <mergeCell ref="Z37:Z39"/>
    <mergeCell ref="AA37:AA39"/>
    <mergeCell ref="C88:I88"/>
    <mergeCell ref="C89:I89"/>
    <mergeCell ref="Y43:Y45"/>
    <mergeCell ref="Z21:Z22"/>
    <mergeCell ref="C56:AA56"/>
    <mergeCell ref="E23:E25"/>
    <mergeCell ref="F23:F25"/>
    <mergeCell ref="G23:G25"/>
    <mergeCell ref="H23:H25"/>
    <mergeCell ref="Y24:Y25"/>
    <mergeCell ref="C90:I90"/>
    <mergeCell ref="X46:X48"/>
    <mergeCell ref="C55:I55"/>
    <mergeCell ref="K67:K69"/>
    <mergeCell ref="L67:L69"/>
    <mergeCell ref="I86:Q86"/>
    <mergeCell ref="C87:I87"/>
    <mergeCell ref="J87:M87"/>
    <mergeCell ref="I67:I69"/>
    <mergeCell ref="N67:N69"/>
    <mergeCell ref="J67:J69"/>
    <mergeCell ref="Q67:Q69"/>
    <mergeCell ref="M67:M69"/>
    <mergeCell ref="X83:AA83"/>
    <mergeCell ref="X67:X68"/>
    <mergeCell ref="X79:X81"/>
    <mergeCell ref="X82:AA82"/>
    <mergeCell ref="R67:R69"/>
    <mergeCell ref="S67:S69"/>
    <mergeCell ref="T67:T69"/>
    <mergeCell ref="G17:G19"/>
    <mergeCell ref="H17:H19"/>
    <mergeCell ref="A17:A19"/>
    <mergeCell ref="B17:B19"/>
    <mergeCell ref="C17:C19"/>
    <mergeCell ref="D17:D19"/>
    <mergeCell ref="E17:E19"/>
    <mergeCell ref="F17:F19"/>
    <mergeCell ref="Z18:Z19"/>
    <mergeCell ref="AA18:AA19"/>
    <mergeCell ref="X17:X19"/>
    <mergeCell ref="Z30:Z32"/>
    <mergeCell ref="AA30:AA32"/>
    <mergeCell ref="Y30:Y32"/>
    <mergeCell ref="Y18:Y19"/>
    <mergeCell ref="AA21:AA22"/>
    <mergeCell ref="X21:X22"/>
    <mergeCell ref="Y21:Y22"/>
    <mergeCell ref="X37:X39"/>
    <mergeCell ref="E37:E39"/>
    <mergeCell ref="F37:F39"/>
    <mergeCell ref="G37:G39"/>
    <mergeCell ref="D49:D51"/>
    <mergeCell ref="A43:A45"/>
    <mergeCell ref="B43:B45"/>
    <mergeCell ref="C43:C45"/>
    <mergeCell ref="D43:D45"/>
    <mergeCell ref="A46:A48"/>
    <mergeCell ref="B46:B48"/>
    <mergeCell ref="C46:C48"/>
    <mergeCell ref="D46:D48"/>
    <mergeCell ref="E49:E51"/>
    <mergeCell ref="T57:T58"/>
    <mergeCell ref="U57:U58"/>
    <mergeCell ref="Y57:Y60"/>
    <mergeCell ref="J57:J58"/>
    <mergeCell ref="K57:K58"/>
    <mergeCell ref="L57:L58"/>
    <mergeCell ref="I57:I58"/>
    <mergeCell ref="M57:M58"/>
    <mergeCell ref="V57:V58"/>
    <mergeCell ref="A64:A66"/>
    <mergeCell ref="B64:B66"/>
    <mergeCell ref="C64:C66"/>
    <mergeCell ref="D64:D66"/>
    <mergeCell ref="E64:E66"/>
    <mergeCell ref="F64:F66"/>
    <mergeCell ref="G64:G66"/>
    <mergeCell ref="H64:H66"/>
    <mergeCell ref="H57:H60"/>
    <mergeCell ref="F57:F60"/>
    <mergeCell ref="E61:E63"/>
    <mergeCell ref="S57:S58"/>
    <mergeCell ref="N57:N58"/>
    <mergeCell ref="O57:O58"/>
    <mergeCell ref="P57:P58"/>
    <mergeCell ref="Q57:Q58"/>
    <mergeCell ref="E58:E60"/>
    <mergeCell ref="A26:A29"/>
    <mergeCell ref="B26:B29"/>
    <mergeCell ref="C26:C29"/>
    <mergeCell ref="D26:D29"/>
    <mergeCell ref="X28:X29"/>
    <mergeCell ref="E26:E29"/>
    <mergeCell ref="F26:F29"/>
    <mergeCell ref="G26:G29"/>
    <mergeCell ref="H26:H29"/>
  </mergeCells>
  <printOptions horizontalCentered="1" verticalCentered="1"/>
  <pageMargins left="0.03937007874015748" right="0.03937007874015748" top="0.3937007874015748" bottom="0.07874015748031496" header="0.2362204724409449" footer="0.2362204724409449"/>
  <pageSetup horizontalDpi="600" verticalDpi="600" orientation="landscape" paperSize="9" scale="80" r:id="rId1"/>
  <rowBreaks count="2" manualBreakCount="2">
    <brk id="34" max="255" man="1"/>
    <brk id="6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C74"/>
  <sheetViews>
    <sheetView workbookViewId="0" topLeftCell="A1">
      <selection activeCell="G23" sqref="G23"/>
    </sheetView>
  </sheetViews>
  <sheetFormatPr defaultColWidth="9.140625" defaultRowHeight="12.75"/>
  <cols>
    <col min="2" max="2" width="22.421875" style="0" customWidth="1"/>
    <col min="3" max="3" width="55.8515625" style="0" customWidth="1"/>
  </cols>
  <sheetData>
    <row r="1" ht="15.75">
      <c r="C1" s="99" t="s">
        <v>104</v>
      </c>
    </row>
    <row r="2" spans="2:3" ht="15.75">
      <c r="B2" s="264" t="s">
        <v>105</v>
      </c>
      <c r="C2" s="265" t="s">
        <v>106</v>
      </c>
    </row>
    <row r="3" spans="2:3" ht="14.25" customHeight="1">
      <c r="B3" s="264">
        <v>0</v>
      </c>
      <c r="C3" s="266" t="s">
        <v>107</v>
      </c>
    </row>
    <row r="4" spans="2:3" ht="14.25" customHeight="1">
      <c r="B4" s="264"/>
      <c r="C4" s="265" t="s">
        <v>108</v>
      </c>
    </row>
    <row r="5" spans="2:3" ht="14.25" customHeight="1">
      <c r="B5" s="267" t="s">
        <v>109</v>
      </c>
      <c r="C5" s="266" t="s">
        <v>110</v>
      </c>
    </row>
    <row r="6" spans="2:3" ht="14.25" customHeight="1">
      <c r="B6" s="267" t="s">
        <v>111</v>
      </c>
      <c r="C6" s="266" t="s">
        <v>112</v>
      </c>
    </row>
    <row r="7" spans="2:3" ht="14.25" customHeight="1">
      <c r="B7" s="267" t="s">
        <v>113</v>
      </c>
      <c r="C7" s="266" t="s">
        <v>114</v>
      </c>
    </row>
    <row r="8" spans="2:3" ht="14.25" customHeight="1">
      <c r="B8" s="267" t="s">
        <v>115</v>
      </c>
      <c r="C8" s="266" t="s">
        <v>116</v>
      </c>
    </row>
    <row r="9" spans="2:3" ht="14.25" customHeight="1">
      <c r="B9" s="267" t="s">
        <v>117</v>
      </c>
      <c r="C9" s="266" t="s">
        <v>118</v>
      </c>
    </row>
    <row r="10" spans="2:3" ht="14.25" customHeight="1">
      <c r="B10" s="267" t="s">
        <v>119</v>
      </c>
      <c r="C10" s="266" t="s">
        <v>120</v>
      </c>
    </row>
    <row r="11" spans="2:3" ht="14.25" customHeight="1">
      <c r="B11" s="267" t="s">
        <v>121</v>
      </c>
      <c r="C11" s="266" t="s">
        <v>122</v>
      </c>
    </row>
    <row r="12" spans="2:3" ht="14.25" customHeight="1">
      <c r="B12" s="267" t="s">
        <v>123</v>
      </c>
      <c r="C12" s="266" t="s">
        <v>124</v>
      </c>
    </row>
    <row r="13" spans="2:3" ht="14.25" customHeight="1">
      <c r="B13" s="264"/>
      <c r="C13" s="265" t="s">
        <v>125</v>
      </c>
    </row>
    <row r="14" spans="2:3" ht="14.25" customHeight="1">
      <c r="B14" s="268" t="s">
        <v>126</v>
      </c>
      <c r="C14" s="266" t="s">
        <v>127</v>
      </c>
    </row>
    <row r="15" spans="2:3" ht="14.25" customHeight="1">
      <c r="B15" s="268" t="s">
        <v>128</v>
      </c>
      <c r="C15" s="266" t="s">
        <v>129</v>
      </c>
    </row>
    <row r="16" spans="2:3" ht="14.25" customHeight="1">
      <c r="B16" s="268" t="s">
        <v>130</v>
      </c>
      <c r="C16" s="266" t="s">
        <v>131</v>
      </c>
    </row>
    <row r="17" spans="2:3" ht="14.25" customHeight="1">
      <c r="B17" s="268" t="s">
        <v>132</v>
      </c>
      <c r="C17" s="266" t="s">
        <v>133</v>
      </c>
    </row>
    <row r="18" spans="2:3" ht="14.25" customHeight="1">
      <c r="B18" s="268" t="s">
        <v>134</v>
      </c>
      <c r="C18" s="266" t="s">
        <v>135</v>
      </c>
    </row>
    <row r="19" spans="2:3" ht="14.25" customHeight="1">
      <c r="B19" s="268" t="s">
        <v>136</v>
      </c>
      <c r="C19" s="266" t="s">
        <v>137</v>
      </c>
    </row>
    <row r="20" spans="2:3" ht="14.25" customHeight="1">
      <c r="B20" s="268" t="s">
        <v>138</v>
      </c>
      <c r="C20" s="266" t="s">
        <v>139</v>
      </c>
    </row>
    <row r="21" spans="2:3" ht="14.25" customHeight="1">
      <c r="B21" s="264"/>
      <c r="C21" s="265" t="s">
        <v>140</v>
      </c>
    </row>
    <row r="22" spans="2:3" ht="14.25" customHeight="1">
      <c r="B22" s="268" t="s">
        <v>141</v>
      </c>
      <c r="C22" s="266" t="s">
        <v>142</v>
      </c>
    </row>
    <row r="23" spans="2:3" ht="14.25" customHeight="1">
      <c r="B23" s="268" t="s">
        <v>141</v>
      </c>
      <c r="C23" s="266" t="s">
        <v>143</v>
      </c>
    </row>
    <row r="24" spans="2:3" ht="14.25" customHeight="1">
      <c r="B24" s="268" t="s">
        <v>144</v>
      </c>
      <c r="C24" s="266" t="s">
        <v>145</v>
      </c>
    </row>
    <row r="25" spans="2:3" ht="14.25" customHeight="1">
      <c r="B25" s="268" t="s">
        <v>146</v>
      </c>
      <c r="C25" s="266" t="s">
        <v>147</v>
      </c>
    </row>
    <row r="26" spans="2:3" ht="14.25" customHeight="1">
      <c r="B26" s="268" t="s">
        <v>148</v>
      </c>
      <c r="C26" s="266" t="s">
        <v>149</v>
      </c>
    </row>
    <row r="27" spans="2:3" ht="14.25" customHeight="1">
      <c r="B27" s="264"/>
      <c r="C27" s="265" t="s">
        <v>150</v>
      </c>
    </row>
    <row r="28" spans="2:3" ht="14.25" customHeight="1">
      <c r="B28" s="268" t="s">
        <v>151</v>
      </c>
      <c r="C28" s="266" t="s">
        <v>152</v>
      </c>
    </row>
    <row r="29" spans="2:3" ht="14.25" customHeight="1">
      <c r="B29" s="268" t="s">
        <v>153</v>
      </c>
      <c r="C29" s="266" t="s">
        <v>154</v>
      </c>
    </row>
    <row r="30" spans="2:3" ht="14.25" customHeight="1">
      <c r="B30" s="268" t="s">
        <v>155</v>
      </c>
      <c r="C30" s="266" t="s">
        <v>156</v>
      </c>
    </row>
    <row r="31" spans="2:3" ht="14.25" customHeight="1">
      <c r="B31" s="268" t="s">
        <v>157</v>
      </c>
      <c r="C31" s="266" t="s">
        <v>158</v>
      </c>
    </row>
    <row r="32" spans="2:3" ht="14.25" customHeight="1">
      <c r="B32" s="268" t="s">
        <v>159</v>
      </c>
      <c r="C32" s="266" t="s">
        <v>160</v>
      </c>
    </row>
    <row r="33" spans="2:3" ht="14.25" customHeight="1">
      <c r="B33" s="264"/>
      <c r="C33" s="265" t="s">
        <v>161</v>
      </c>
    </row>
    <row r="34" spans="2:3" ht="14.25" customHeight="1">
      <c r="B34" s="268" t="s">
        <v>162</v>
      </c>
      <c r="C34" s="266" t="s">
        <v>163</v>
      </c>
    </row>
    <row r="35" spans="2:3" ht="14.25" customHeight="1">
      <c r="B35" s="268" t="s">
        <v>164</v>
      </c>
      <c r="C35" s="266" t="s">
        <v>165</v>
      </c>
    </row>
    <row r="36" spans="2:3" ht="14.25" customHeight="1">
      <c r="B36" s="268" t="s">
        <v>166</v>
      </c>
      <c r="C36" s="266" t="s">
        <v>167</v>
      </c>
    </row>
    <row r="37" spans="2:3" ht="14.25" customHeight="1">
      <c r="B37" s="268" t="s">
        <v>168</v>
      </c>
      <c r="C37" s="266" t="s">
        <v>169</v>
      </c>
    </row>
    <row r="38" spans="2:3" ht="14.25" customHeight="1">
      <c r="B38" s="268" t="s">
        <v>170</v>
      </c>
      <c r="C38" s="266" t="s">
        <v>171</v>
      </c>
    </row>
    <row r="39" spans="2:3" ht="14.25" customHeight="1">
      <c r="B39" s="269" t="s">
        <v>172</v>
      </c>
      <c r="C39" s="266" t="s">
        <v>173</v>
      </c>
    </row>
    <row r="40" spans="2:3" ht="14.25" customHeight="1">
      <c r="B40" s="268" t="s">
        <v>174</v>
      </c>
      <c r="C40" s="266" t="s">
        <v>175</v>
      </c>
    </row>
    <row r="41" spans="2:3" ht="14.25" customHeight="1">
      <c r="B41" s="268" t="s">
        <v>176</v>
      </c>
      <c r="C41" s="266" t="s">
        <v>177</v>
      </c>
    </row>
    <row r="42" spans="2:3" ht="14.25" customHeight="1">
      <c r="B42" s="268" t="s">
        <v>178</v>
      </c>
      <c r="C42" s="266" t="s">
        <v>179</v>
      </c>
    </row>
    <row r="43" spans="2:3" ht="14.25" customHeight="1">
      <c r="B43" s="268" t="s">
        <v>180</v>
      </c>
      <c r="C43" s="266" t="s">
        <v>181</v>
      </c>
    </row>
    <row r="44" spans="2:3" ht="14.25" customHeight="1">
      <c r="B44" s="268" t="s">
        <v>182</v>
      </c>
      <c r="C44" s="266" t="s">
        <v>183</v>
      </c>
    </row>
    <row r="45" spans="2:3" ht="14.25" customHeight="1">
      <c r="B45" s="268" t="s">
        <v>184</v>
      </c>
      <c r="C45" s="266" t="s">
        <v>185</v>
      </c>
    </row>
    <row r="46" spans="2:3" ht="15" customHeight="1">
      <c r="B46" s="268" t="s">
        <v>186</v>
      </c>
      <c r="C46" s="266" t="s">
        <v>187</v>
      </c>
    </row>
    <row r="47" spans="2:3" ht="14.25" customHeight="1">
      <c r="B47" s="268" t="s">
        <v>188</v>
      </c>
      <c r="C47" s="266" t="s">
        <v>189</v>
      </c>
    </row>
    <row r="48" spans="2:3" ht="14.25" customHeight="1">
      <c r="B48" s="269" t="s">
        <v>190</v>
      </c>
      <c r="C48" s="266" t="s">
        <v>191</v>
      </c>
    </row>
    <row r="49" spans="2:3" ht="14.25" customHeight="1">
      <c r="B49" s="268" t="s">
        <v>192</v>
      </c>
      <c r="C49" s="266" t="s">
        <v>193</v>
      </c>
    </row>
    <row r="50" spans="2:3" ht="14.25" customHeight="1">
      <c r="B50" s="268" t="s">
        <v>194</v>
      </c>
      <c r="C50" s="266" t="s">
        <v>195</v>
      </c>
    </row>
    <row r="53" spans="2:3" ht="15.75">
      <c r="B53" s="264"/>
      <c r="C53" s="265"/>
    </row>
    <row r="54" spans="2:3" ht="15.75">
      <c r="B54" s="268"/>
      <c r="C54" s="266"/>
    </row>
    <row r="55" spans="2:3" ht="15.75">
      <c r="B55" s="268"/>
      <c r="C55" s="266"/>
    </row>
    <row r="56" spans="2:3" ht="15.75">
      <c r="B56" s="268"/>
      <c r="C56" s="266"/>
    </row>
    <row r="57" spans="2:3" ht="15.75">
      <c r="B57" s="268"/>
      <c r="C57" s="266"/>
    </row>
    <row r="58" spans="2:3" ht="15.75">
      <c r="B58" s="268"/>
      <c r="C58" s="266"/>
    </row>
    <row r="59" spans="2:3" ht="15.75">
      <c r="B59" s="264"/>
      <c r="C59" s="265"/>
    </row>
    <row r="60" spans="2:3" ht="15.75">
      <c r="B60" s="268"/>
      <c r="C60" s="266"/>
    </row>
    <row r="61" spans="2:3" ht="15.75">
      <c r="B61" s="268"/>
      <c r="C61" s="266"/>
    </row>
    <row r="62" spans="2:3" ht="15.75">
      <c r="B62" s="268"/>
      <c r="C62" s="266"/>
    </row>
    <row r="63" spans="2:3" ht="15.75">
      <c r="B63" s="268"/>
      <c r="C63" s="266"/>
    </row>
    <row r="64" spans="2:3" ht="15.75">
      <c r="B64" s="268"/>
      <c r="C64" s="266"/>
    </row>
    <row r="65" spans="2:3" ht="15.75">
      <c r="B65" s="268"/>
      <c r="C65" s="266"/>
    </row>
    <row r="66" spans="2:3" ht="15.75">
      <c r="B66" s="268"/>
      <c r="C66" s="266"/>
    </row>
    <row r="67" spans="2:3" ht="15.75">
      <c r="B67" s="268"/>
      <c r="C67" s="266"/>
    </row>
    <row r="68" spans="2:3" ht="15.75">
      <c r="B68" s="268"/>
      <c r="C68" s="266"/>
    </row>
    <row r="69" spans="2:3" ht="15.75">
      <c r="B69" s="268"/>
      <c r="C69" s="266"/>
    </row>
    <row r="70" spans="2:3" ht="15.75">
      <c r="B70" s="268"/>
      <c r="C70" s="266"/>
    </row>
    <row r="71" spans="2:3" ht="15.75">
      <c r="B71" s="268"/>
      <c r="C71" s="266"/>
    </row>
    <row r="72" spans="2:3" ht="15.75">
      <c r="B72" s="268"/>
      <c r="C72" s="266"/>
    </row>
    <row r="73" spans="2:3" ht="15.75">
      <c r="B73" s="268"/>
      <c r="C73" s="266"/>
    </row>
    <row r="74" spans="2:3" ht="15.75">
      <c r="B74" s="268"/>
      <c r="C74" s="266"/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valdyba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A.Cepiene</cp:lastModifiedBy>
  <cp:lastPrinted>2008-01-30T12:25:31Z</cp:lastPrinted>
  <dcterms:created xsi:type="dcterms:W3CDTF">2004-04-19T12:01:47Z</dcterms:created>
  <dcterms:modified xsi:type="dcterms:W3CDTF">2008-01-30T12:28:35Z</dcterms:modified>
  <cp:category/>
  <cp:version/>
  <cp:contentType/>
  <cp:contentStatus/>
</cp:coreProperties>
</file>