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-255" windowWidth="15480" windowHeight="11640"/>
  </bookViews>
  <sheets>
    <sheet name="SVP 2013-2015" sheetId="7" r:id="rId1"/>
    <sheet name="Asignavimų valdytojų kodai" sheetId="3" r:id="rId2"/>
  </sheets>
  <definedNames>
    <definedName name="_xlnm.Print_Area" localSheetId="0">'SVP 2013-2015'!$A$1:$R$59</definedName>
    <definedName name="_xlnm.Print_Titles" localSheetId="0">'SVP 2013-2015'!$5:$7</definedName>
  </definedNames>
  <calcPr calcId="145621"/>
</workbook>
</file>

<file path=xl/calcChain.xml><?xml version="1.0" encoding="utf-8"?>
<calcChain xmlns="http://schemas.openxmlformats.org/spreadsheetml/2006/main">
  <c r="J47" i="7" l="1"/>
  <c r="K47" i="7"/>
  <c r="L47" i="7"/>
  <c r="M47" i="7"/>
  <c r="N47" i="7"/>
  <c r="N58" i="7"/>
  <c r="N57" i="7" s="1"/>
  <c r="M58" i="7"/>
  <c r="M57" i="7" s="1"/>
  <c r="N56" i="7"/>
  <c r="M56" i="7"/>
  <c r="N55" i="7"/>
  <c r="N54" i="7" s="1"/>
  <c r="M55" i="7"/>
  <c r="I43" i="7"/>
  <c r="I47" i="7" s="1"/>
  <c r="N42" i="7"/>
  <c r="M42" i="7"/>
  <c r="L42" i="7"/>
  <c r="K42" i="7"/>
  <c r="J42" i="7"/>
  <c r="I40" i="7"/>
  <c r="I39" i="7"/>
  <c r="N34" i="7"/>
  <c r="M34" i="7"/>
  <c r="L34" i="7"/>
  <c r="K34" i="7"/>
  <c r="J34" i="7"/>
  <c r="I33" i="7"/>
  <c r="I32" i="7"/>
  <c r="I34" i="7" s="1"/>
  <c r="N31" i="7"/>
  <c r="M31" i="7"/>
  <c r="M35" i="7" s="1"/>
  <c r="L31" i="7"/>
  <c r="K31" i="7"/>
  <c r="K35" i="7" s="1"/>
  <c r="J31" i="7"/>
  <c r="I30" i="7"/>
  <c r="I31" i="7" s="1"/>
  <c r="I29" i="7"/>
  <c r="I56" i="7"/>
  <c r="I28" i="7"/>
  <c r="N25" i="7"/>
  <c r="M25" i="7"/>
  <c r="L25" i="7"/>
  <c r="K25" i="7"/>
  <c r="J25" i="7"/>
  <c r="I24" i="7"/>
  <c r="I23" i="7"/>
  <c r="I22" i="7"/>
  <c r="I21" i="7"/>
  <c r="I20" i="7"/>
  <c r="N19" i="7"/>
  <c r="M19" i="7"/>
  <c r="M26" i="7" s="1"/>
  <c r="L19" i="7"/>
  <c r="K19" i="7"/>
  <c r="J19" i="7"/>
  <c r="I18" i="7"/>
  <c r="I17" i="7"/>
  <c r="I16" i="7"/>
  <c r="I15" i="7"/>
  <c r="I14" i="7"/>
  <c r="I13" i="7"/>
  <c r="I58" i="7" s="1"/>
  <c r="I57" i="7" s="1"/>
  <c r="I12" i="7"/>
  <c r="I55" i="7" s="1"/>
  <c r="I54" i="7" s="1"/>
  <c r="J35" i="7"/>
  <c r="K26" i="7"/>
  <c r="N35" i="7"/>
  <c r="N26" i="7"/>
  <c r="L26" i="7" l="1"/>
  <c r="K36" i="7"/>
  <c r="L35" i="7"/>
  <c r="N36" i="7"/>
  <c r="L48" i="7"/>
  <c r="L49" i="7" s="1"/>
  <c r="J48" i="7"/>
  <c r="J49" i="7" s="1"/>
  <c r="N59" i="7"/>
  <c r="M54" i="7"/>
  <c r="M59" i="7" s="1"/>
  <c r="I59" i="7"/>
  <c r="J26" i="7"/>
  <c r="J36" i="7" s="1"/>
  <c r="J50" i="7" s="1"/>
  <c r="I35" i="7"/>
  <c r="M36" i="7"/>
  <c r="I25" i="7"/>
  <c r="I42" i="7"/>
  <c r="N48" i="7"/>
  <c r="N49" i="7" s="1"/>
  <c r="N50" i="7" s="1"/>
  <c r="M48" i="7"/>
  <c r="M49" i="7" s="1"/>
  <c r="K48" i="7"/>
  <c r="K49" i="7" s="1"/>
  <c r="K50" i="7" s="1"/>
  <c r="I48" i="7"/>
  <c r="I49" i="7"/>
  <c r="I19" i="7"/>
  <c r="I26" i="7" s="1"/>
  <c r="I36" i="7" s="1"/>
  <c r="L36" i="7" l="1"/>
  <c r="L50" i="7" s="1"/>
  <c r="I50" i="7" s="1"/>
  <c r="M50" i="7"/>
</calcChain>
</file>

<file path=xl/sharedStrings.xml><?xml version="1.0" encoding="utf-8"?>
<sst xmlns="http://schemas.openxmlformats.org/spreadsheetml/2006/main" count="150" uniqueCount="90">
  <si>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</si>
  <si>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</si>
  <si>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</si>
  <si>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</si>
  <si>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</si>
  <si>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</si>
  <si>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</si>
  <si>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</si>
  <si>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planas</t>
  </si>
  <si>
    <t>01</t>
  </si>
  <si>
    <t>Iš viso:</t>
  </si>
  <si>
    <t>02</t>
  </si>
  <si>
    <t>Iš viso uždaviniui:</t>
  </si>
  <si>
    <t>Iš viso tikslui:</t>
  </si>
  <si>
    <t>Finansavimo šaltiniai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</si>
  <si>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</si>
  <si>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</si>
  <si>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</si>
  <si>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</si>
  <si>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</si>
  <si>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</si>
  <si>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 xml:space="preserve">                              Pavadinimas</t>
  </si>
  <si>
    <t>Turtui įsigyti ir finansiniams įsipareigojimams vykdyti</t>
  </si>
  <si>
    <t>Asignavimų valdytojų kodų klasifikatorius*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</si>
  <si>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</si>
  <si>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</si>
  <si>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</si>
  <si>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</si>
  <si>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</si>
  <si>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</si>
  <si>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 xml:space="preserve"> TIKSLŲ, UŽDAVINIŲ, PRIEMONIŲ, PRIEMONIŲ IŠLAIDŲ IR PRODUKTO KRITERIJŲ SUVESTINĖ</t>
  </si>
  <si>
    <t>Veiklos plano tikslo kodas</t>
  </si>
  <si>
    <t>2013-ųjų metų asignavimų planas</t>
  </si>
  <si>
    <t>* patvirtinta Klaipėdos miesto savivaldybės administracijos direktoriaus 2011-02-24 įsakymu Nr. AD1-384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</si>
  <si>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</si>
  <si>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</si>
  <si>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</si>
  <si>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2014-ųjų metų lėšų projektas</t>
  </si>
  <si>
    <t>2015-ųjų metų lėšų projektas</t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</si>
  <si>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*</t>
    </r>
  </si>
  <si>
    <t>2013-ieji metai</t>
  </si>
  <si>
    <t>2014-ieji metai</t>
  </si>
  <si>
    <t>2015-ieji metai</t>
  </si>
  <si>
    <t>SB</t>
  </si>
  <si>
    <t>04</t>
  </si>
  <si>
    <t>Strateginis tikslas 01. Didinti miesto konkurencingumą, kryptingai vystant infrastruktūrą ir sudarant palankias sąlygas verslui</t>
  </si>
  <si>
    <t>Skatinti Klaipėdos miesto gyventojų verslumą</t>
  </si>
  <si>
    <t>Kurti kokybišką ir efektyvią paramos smulkiajam ir vidutiniam verslui sistemą</t>
  </si>
  <si>
    <t>Formuoti kūrybiniam verslui palankią aplinką</t>
  </si>
  <si>
    <t>Pritraukti į Klaipėdos miestą vietos ir užsienio investicijas</t>
  </si>
  <si>
    <t>Formuoti verslui ir investicijoms patrauklų miesto įvaizdį</t>
  </si>
  <si>
    <t>Latvijos ir Lietuvos bendradarbiavimo tarp sienų programos projekto „Virtualios verslo paramos infrastruktūros kūrimas Baltijos šalyse (ENTERBANK)“ veiklų įgyvendinimas</t>
  </si>
  <si>
    <t>ES</t>
  </si>
  <si>
    <t>5</t>
  </si>
  <si>
    <t>Buvusio tabako fabriko pritaikymas Klaipėdoje kūrybinių industrijų plėtrai</t>
  </si>
  <si>
    <t>SB(P)</t>
  </si>
  <si>
    <t>08</t>
  </si>
  <si>
    <t>Latvijos ir Lietuvos bendradarbiavimo tarp sienų programos projekto „INVEST TO GROW“ veiklų įgyvendinimas</t>
  </si>
  <si>
    <t>Įsteigta SVV verslo įmonių, vnt.</t>
  </si>
  <si>
    <t>Įsteigta darbo vietų ir įdarbinta jaunimo, žm. sk.</t>
  </si>
  <si>
    <t>SVV subjektų, dalyvavusių tarptautinėse parodose, sk.</t>
  </si>
  <si>
    <t>Parengta verslo planų, investicninių projektų, paraiškų finansinei paramai gauti, sk.</t>
  </si>
  <si>
    <t>SVV subjektų, kuriems suteiktas dalinis paskolų padengimas, sk.</t>
  </si>
  <si>
    <t>Įgyvendinta projektų, gerinančių verslo sąlygas Klaipėdos mieste</t>
  </si>
  <si>
    <t>Atlikta Klaipėdos kūrybinių industrijų sektoriaus SWOT analizė</t>
  </si>
  <si>
    <t xml:space="preserve">Parengta bendra Liepojos ir Klaipėdos miestų investicinės aplinkos rinkodaros strategija </t>
  </si>
  <si>
    <t>Suorganizuota tarptautinė konferencija ir paroda „Invest to grow 2013“ (3 dienų renginys; 80 parodos  dalyvių, 80 tarptautinės konferencijos dalyvių, 30 dalyvių verslo forumas)</t>
  </si>
  <si>
    <t xml:space="preserve">Išleistas leidinys „Invest to grow 2013“, tūkst. egz. </t>
  </si>
  <si>
    <t xml:space="preserve">Išleistas leidinys, skirtas Klaipėdos miesto investicinės aplinkos apžvalgai,  tūkst. vnt. </t>
  </si>
  <si>
    <t>Baltijos jūros regiono programos projekto „Urbanistinės traukos erdvės“ (URBAN CREATIVE POLES) veiklų įgyvendinimas</t>
  </si>
  <si>
    <t>Klaipėdos regiono oro uosto vykdomų rinkodaros priemonių rėmimas</t>
  </si>
  <si>
    <t xml:space="preserve"> 2013–2015 M. KLAIPĖDOS MIESTO SAVIVALDYBĖS</t>
  </si>
  <si>
    <t>Produkto vertinimo kriterijaus</t>
  </si>
  <si>
    <t>I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</si>
  <si>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patvirtinimo" (Aktuali redakcija 2010 m. kovo 26 d. įsakymo Nr. 1K-085 redakcija)</t>
  </si>
  <si>
    <t>Rinkodaros programų vykdymas per Klaipėdos regiono savivaldybių asociaciją (KRSA):</t>
  </si>
  <si>
    <t>2014 m. poreikis</t>
  </si>
  <si>
    <t>2015 m. poreikis</t>
  </si>
  <si>
    <t>Klaipėdos miesto savivaldybės dalyvavimas KRSA veikloje (nario mokestis)</t>
  </si>
  <si>
    <t xml:space="preserve">Iš viso  programai: </t>
  </si>
  <si>
    <t>SMULKIOJO IR VIDUTINIO VERSLO PLĖTROS PROGRAMOS (NR. 04)</t>
  </si>
  <si>
    <t>04 Smulkiojo ir vidutinio verslo plėtros programa</t>
  </si>
  <si>
    <t>Sukurtas videofilmas apie Klaipėdos miestą (filmavimas, montažas, gamyba)</t>
  </si>
  <si>
    <t>Virtualaus verslo inkubatoriaus www.enterbank.lt sistemos palaikymas ir administravimas, metai</t>
  </si>
  <si>
    <t xml:space="preserve">Virtualaus inkubatoriaus narių ir kitų registruotų e. paslaugų platformos narių konsultavimas, val.sk. </t>
  </si>
  <si>
    <t>Parengtas Klaipėdos rinkodaros planas</t>
  </si>
  <si>
    <t>Parengta bandomojo projekto koncepcija</t>
  </si>
  <si>
    <t>Projektų, gerinančių smulkiojo ir vidutinio verslo sąlygas Klaipėdos mieste, rėmimas</t>
  </si>
  <si>
    <t>Pritraukta skrydžių</t>
  </si>
  <si>
    <t>Rekonstruotas pastatas (4109,8 kv. m). Užbaigtumas, proc.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</si>
</sst>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sz val="8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2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/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/>
    </xf>
    <xf numFmtId="49" fontId="4" fillId="3" borderId="5" xfId="0" applyNumberFormat="1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4" fillId="4" borderId="8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49" fontId="4" fillId="2" borderId="11" xfId="0" applyNumberFormat="1" applyFont="1" applyFill="1" applyBorder="1" applyAlignment="1">
      <alignment horizontal="center" vertical="top"/>
    </xf>
    <xf numFmtId="49" fontId="4" fillId="5" borderId="4" xfId="0" applyNumberFormat="1" applyFont="1" applyFill="1" applyBorder="1" applyAlignment="1">
      <alignment horizontal="center" vertical="top"/>
    </xf>
    <xf numFmtId="164" fontId="4" fillId="2" borderId="13" xfId="0" applyNumberFormat="1" applyFont="1" applyFill="1" applyBorder="1" applyAlignment="1">
      <alignment horizontal="right" vertical="top"/>
    </xf>
    <xf numFmtId="164" fontId="4" fillId="2" borderId="14" xfId="0" applyNumberFormat="1" applyFont="1" applyFill="1" applyBorder="1" applyAlignment="1">
      <alignment horizontal="right" vertical="top"/>
    </xf>
    <xf numFmtId="164" fontId="2" fillId="4" borderId="15" xfId="0" applyNumberFormat="1" applyFont="1" applyFill="1" applyBorder="1" applyAlignment="1">
      <alignment horizontal="right" vertical="top"/>
    </xf>
    <xf numFmtId="164" fontId="2" fillId="4" borderId="16" xfId="0" applyNumberFormat="1" applyFont="1" applyFill="1" applyBorder="1" applyAlignment="1">
      <alignment horizontal="right" vertical="top"/>
    </xf>
    <xf numFmtId="164" fontId="2" fillId="4" borderId="17" xfId="0" applyNumberFormat="1" applyFont="1" applyFill="1" applyBorder="1" applyAlignment="1">
      <alignment horizontal="right" vertical="top"/>
    </xf>
    <xf numFmtId="164" fontId="2" fillId="6" borderId="6" xfId="0" applyNumberFormat="1" applyFont="1" applyFill="1" applyBorder="1" applyAlignment="1">
      <alignment horizontal="right" vertical="top" wrapText="1"/>
    </xf>
    <xf numFmtId="164" fontId="2" fillId="4" borderId="19" xfId="0" applyNumberFormat="1" applyFont="1" applyFill="1" applyBorder="1" applyAlignment="1">
      <alignment horizontal="right" vertical="top"/>
    </xf>
    <xf numFmtId="164" fontId="2" fillId="4" borderId="20" xfId="0" applyNumberFormat="1" applyFont="1" applyFill="1" applyBorder="1" applyAlignment="1">
      <alignment horizontal="right" vertical="top"/>
    </xf>
    <xf numFmtId="164" fontId="2" fillId="4" borderId="23" xfId="0" applyNumberFormat="1" applyFont="1" applyFill="1" applyBorder="1" applyAlignment="1">
      <alignment horizontal="right" vertical="top"/>
    </xf>
    <xf numFmtId="164" fontId="2" fillId="6" borderId="7" xfId="0" applyNumberFormat="1" applyFont="1" applyFill="1" applyBorder="1" applyAlignment="1">
      <alignment horizontal="right" vertical="top" wrapText="1"/>
    </xf>
    <xf numFmtId="164" fontId="2" fillId="4" borderId="24" xfId="0" applyNumberFormat="1" applyFont="1" applyFill="1" applyBorder="1" applyAlignment="1">
      <alignment horizontal="right" vertical="top"/>
    </xf>
    <xf numFmtId="164" fontId="2" fillId="4" borderId="25" xfId="0" applyNumberFormat="1" applyFont="1" applyFill="1" applyBorder="1" applyAlignment="1">
      <alignment horizontal="right" vertical="top"/>
    </xf>
    <xf numFmtId="164" fontId="2" fillId="4" borderId="27" xfId="0" applyNumberFormat="1" applyFont="1" applyFill="1" applyBorder="1" applyAlignment="1">
      <alignment horizontal="right" vertical="top"/>
    </xf>
    <xf numFmtId="164" fontId="2" fillId="0" borderId="28" xfId="0" applyNumberFormat="1" applyFont="1" applyFill="1" applyBorder="1" applyAlignment="1">
      <alignment horizontal="right" vertical="top"/>
    </xf>
    <xf numFmtId="164" fontId="4" fillId="4" borderId="29" xfId="0" applyNumberFormat="1" applyFont="1" applyFill="1" applyBorder="1" applyAlignment="1">
      <alignment horizontal="right" vertical="top"/>
    </xf>
    <xf numFmtId="164" fontId="4" fillId="4" borderId="2" xfId="0" applyNumberFormat="1" applyFont="1" applyFill="1" applyBorder="1" applyAlignment="1">
      <alignment horizontal="right" vertical="top"/>
    </xf>
    <xf numFmtId="164" fontId="4" fillId="4" borderId="8" xfId="0" applyNumberFormat="1" applyFont="1" applyFill="1" applyBorder="1" applyAlignment="1">
      <alignment horizontal="right" vertical="top"/>
    </xf>
    <xf numFmtId="164" fontId="4" fillId="3" borderId="13" xfId="0" applyNumberFormat="1" applyFont="1" applyFill="1" applyBorder="1" applyAlignment="1">
      <alignment horizontal="right" vertical="top"/>
    </xf>
    <xf numFmtId="164" fontId="4" fillId="3" borderId="14" xfId="0" applyNumberFormat="1" applyFont="1" applyFill="1" applyBorder="1" applyAlignment="1">
      <alignment horizontal="right" vertical="top"/>
    </xf>
    <xf numFmtId="0" fontId="2" fillId="0" borderId="30" xfId="0" applyFont="1" applyFill="1" applyBorder="1" applyAlignment="1">
      <alignment horizontal="center" vertical="top" wrapText="1"/>
    </xf>
    <xf numFmtId="0" fontId="2" fillId="0" borderId="30" xfId="0" applyFont="1" applyFill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164" fontId="4" fillId="5" borderId="29" xfId="0" applyNumberFormat="1" applyFont="1" applyFill="1" applyBorder="1" applyAlignment="1">
      <alignment horizontal="right" vertical="top"/>
    </xf>
    <xf numFmtId="164" fontId="4" fillId="5" borderId="4" xfId="0" applyNumberFormat="1" applyFont="1" applyFill="1" applyBorder="1" applyAlignment="1">
      <alignment horizontal="right" vertical="top"/>
    </xf>
    <xf numFmtId="164" fontId="4" fillId="5" borderId="5" xfId="0" applyNumberFormat="1" applyFont="1" applyFill="1" applyBorder="1" applyAlignment="1">
      <alignment horizontal="right" vertical="top"/>
    </xf>
    <xf numFmtId="0" fontId="7" fillId="0" borderId="33" xfId="0" applyFont="1" applyBorder="1" applyAlignment="1">
      <alignment horizontal="center" vertical="center" wrapText="1"/>
    </xf>
    <xf numFmtId="164" fontId="4" fillId="4" borderId="12" xfId="0" applyNumberFormat="1" applyFont="1" applyFill="1" applyBorder="1" applyAlignment="1">
      <alignment horizontal="right" vertical="top"/>
    </xf>
    <xf numFmtId="164" fontId="4" fillId="5" borderId="6" xfId="0" applyNumberFormat="1" applyFont="1" applyFill="1" applyBorder="1" applyAlignment="1">
      <alignment horizontal="right" vertical="top"/>
    </xf>
    <xf numFmtId="164" fontId="4" fillId="5" borderId="32" xfId="0" applyNumberFormat="1" applyFont="1" applyFill="1" applyBorder="1" applyAlignment="1">
      <alignment horizontal="right" vertical="top"/>
    </xf>
    <xf numFmtId="3" fontId="2" fillId="6" borderId="34" xfId="0" applyNumberFormat="1" applyFont="1" applyFill="1" applyBorder="1" applyAlignment="1">
      <alignment horizontal="center" vertical="top"/>
    </xf>
    <xf numFmtId="3" fontId="2" fillId="6" borderId="35" xfId="0" applyNumberFormat="1" applyFont="1" applyFill="1" applyBorder="1" applyAlignment="1">
      <alignment horizontal="center" vertical="top"/>
    </xf>
    <xf numFmtId="3" fontId="2" fillId="6" borderId="20" xfId="0" applyNumberFormat="1" applyFont="1" applyFill="1" applyBorder="1" applyAlignment="1">
      <alignment horizontal="center" vertical="top"/>
    </xf>
    <xf numFmtId="3" fontId="2" fillId="6" borderId="22" xfId="0" applyNumberFormat="1" applyFont="1" applyFill="1" applyBorder="1" applyAlignment="1">
      <alignment horizontal="center" vertical="top"/>
    </xf>
    <xf numFmtId="3" fontId="2" fillId="0" borderId="20" xfId="0" applyNumberFormat="1" applyFont="1" applyFill="1" applyBorder="1" applyAlignment="1">
      <alignment horizontal="center" vertical="top"/>
    </xf>
    <xf numFmtId="3" fontId="2" fillId="0" borderId="22" xfId="0" applyNumberFormat="1" applyFont="1" applyFill="1" applyBorder="1" applyAlignment="1">
      <alignment horizontal="center" vertical="top"/>
    </xf>
    <xf numFmtId="3" fontId="2" fillId="0" borderId="36" xfId="0" applyNumberFormat="1" applyFont="1" applyFill="1" applyBorder="1" applyAlignment="1">
      <alignment horizontal="center" vertical="top"/>
    </xf>
    <xf numFmtId="3" fontId="2" fillId="0" borderId="37" xfId="0" applyNumberFormat="1" applyFont="1" applyFill="1" applyBorder="1" applyAlignment="1">
      <alignment horizontal="center" vertical="top"/>
    </xf>
    <xf numFmtId="3" fontId="2" fillId="0" borderId="20" xfId="0" applyNumberFormat="1" applyFont="1" applyFill="1" applyBorder="1" applyAlignment="1">
      <alignment horizontal="center" vertical="top" wrapText="1"/>
    </xf>
    <xf numFmtId="3" fontId="2" fillId="0" borderId="22" xfId="0" applyNumberFormat="1" applyFont="1" applyFill="1" applyBorder="1" applyAlignment="1">
      <alignment horizontal="center" vertical="top" wrapText="1"/>
    </xf>
    <xf numFmtId="3" fontId="2" fillId="0" borderId="34" xfId="0" applyNumberFormat="1" applyFont="1" applyFill="1" applyBorder="1" applyAlignment="1">
      <alignment horizontal="center" vertical="top"/>
    </xf>
    <xf numFmtId="3" fontId="2" fillId="0" borderId="35" xfId="0" applyNumberFormat="1" applyFont="1" applyFill="1" applyBorder="1" applyAlignment="1">
      <alignment horizontal="center" vertical="top"/>
    </xf>
    <xf numFmtId="164" fontId="2" fillId="4" borderId="38" xfId="0" applyNumberFormat="1" applyFont="1" applyFill="1" applyBorder="1" applyAlignment="1">
      <alignment horizontal="right" vertical="top"/>
    </xf>
    <xf numFmtId="164" fontId="2" fillId="4" borderId="40" xfId="0" applyNumberFormat="1" applyFont="1" applyFill="1" applyBorder="1" applyAlignment="1">
      <alignment horizontal="right" vertical="top"/>
    </xf>
    <xf numFmtId="164" fontId="2" fillId="4" borderId="1" xfId="0" applyNumberFormat="1" applyFont="1" applyFill="1" applyBorder="1" applyAlignment="1">
      <alignment horizontal="right" vertical="top"/>
    </xf>
    <xf numFmtId="164" fontId="2" fillId="4" borderId="41" xfId="0" applyNumberFormat="1" applyFont="1" applyFill="1" applyBorder="1" applyAlignment="1">
      <alignment horizontal="right" vertical="top"/>
    </xf>
    <xf numFmtId="164" fontId="2" fillId="0" borderId="30" xfId="0" applyNumberFormat="1" applyFont="1" applyFill="1" applyBorder="1" applyAlignment="1">
      <alignment horizontal="right" vertical="top"/>
    </xf>
    <xf numFmtId="164" fontId="2" fillId="0" borderId="32" xfId="0" applyNumberFormat="1" applyFont="1" applyFill="1" applyBorder="1" applyAlignment="1">
      <alignment horizontal="right" vertical="top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3" fontId="2" fillId="0" borderId="21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Fill="1" applyBorder="1" applyAlignment="1">
      <alignment horizontal="center" vertical="top" wrapText="1"/>
    </xf>
    <xf numFmtId="3" fontId="2" fillId="0" borderId="3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>
      <alignment horizontal="center" vertical="top"/>
    </xf>
    <xf numFmtId="3" fontId="2" fillId="0" borderId="34" xfId="0" applyNumberFormat="1" applyFont="1" applyFill="1" applyBorder="1" applyAlignment="1">
      <alignment horizontal="center" vertical="top" wrapText="1"/>
    </xf>
    <xf numFmtId="3" fontId="2" fillId="0" borderId="35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Fill="1" applyBorder="1" applyAlignment="1">
      <alignment horizontal="center" vertical="top"/>
    </xf>
    <xf numFmtId="3" fontId="2" fillId="0" borderId="3" xfId="0" applyNumberFormat="1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21" xfId="0" applyNumberFormat="1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center" textRotation="90"/>
    </xf>
    <xf numFmtId="1" fontId="2" fillId="0" borderId="3" xfId="0" applyNumberFormat="1" applyFont="1" applyFill="1" applyBorder="1" applyAlignment="1">
      <alignment horizontal="center" vertical="center" textRotation="90"/>
    </xf>
    <xf numFmtId="49" fontId="4" fillId="3" borderId="43" xfId="0" applyNumberFormat="1" applyFont="1" applyFill="1" applyBorder="1" applyAlignment="1">
      <alignment horizontal="center" vertical="top"/>
    </xf>
    <xf numFmtId="1" fontId="2" fillId="0" borderId="2" xfId="0" applyNumberFormat="1" applyFont="1" applyFill="1" applyBorder="1" applyAlignment="1">
      <alignment horizontal="center" vertical="center"/>
    </xf>
    <xf numFmtId="49" fontId="4" fillId="0" borderId="45" xfId="0" applyNumberFormat="1" applyFont="1" applyBorder="1" applyAlignment="1">
      <alignment vertical="top"/>
    </xf>
    <xf numFmtId="49" fontId="4" fillId="0" borderId="46" xfId="0" applyNumberFormat="1" applyFont="1" applyBorder="1" applyAlignment="1">
      <alignment vertical="top"/>
    </xf>
    <xf numFmtId="0" fontId="2" fillId="0" borderId="48" xfId="0" applyFont="1" applyFill="1" applyBorder="1" applyAlignment="1">
      <alignment vertical="center" textRotation="90" wrapText="1"/>
    </xf>
    <xf numFmtId="164" fontId="4" fillId="4" borderId="31" xfId="0" applyNumberFormat="1" applyFont="1" applyFill="1" applyBorder="1" applyAlignment="1">
      <alignment horizontal="right" vertical="top"/>
    </xf>
    <xf numFmtId="164" fontId="4" fillId="4" borderId="51" xfId="0" applyNumberFormat="1" applyFont="1" applyFill="1" applyBorder="1" applyAlignment="1">
      <alignment horizontal="right" vertical="top"/>
    </xf>
    <xf numFmtId="164" fontId="2" fillId="4" borderId="49" xfId="0" applyNumberFormat="1" applyFont="1" applyFill="1" applyBorder="1" applyAlignment="1">
      <alignment horizontal="right" vertical="top"/>
    </xf>
    <xf numFmtId="164" fontId="2" fillId="4" borderId="50" xfId="0" applyNumberFormat="1" applyFont="1" applyFill="1" applyBorder="1" applyAlignment="1">
      <alignment horizontal="right" vertical="top"/>
    </xf>
    <xf numFmtId="164" fontId="2" fillId="6" borderId="52" xfId="0" applyNumberFormat="1" applyFont="1" applyFill="1" applyBorder="1" applyAlignment="1">
      <alignment horizontal="right" vertical="top" wrapText="1"/>
    </xf>
    <xf numFmtId="164" fontId="2" fillId="6" borderId="53" xfId="0" applyNumberFormat="1" applyFont="1" applyFill="1" applyBorder="1" applyAlignment="1">
      <alignment horizontal="right" vertical="top" wrapText="1"/>
    </xf>
    <xf numFmtId="164" fontId="4" fillId="4" borderId="54" xfId="0" applyNumberFormat="1" applyFont="1" applyFill="1" applyBorder="1" applyAlignment="1">
      <alignment horizontal="right" vertical="top"/>
    </xf>
    <xf numFmtId="3" fontId="2" fillId="0" borderId="1" xfId="0" applyNumberFormat="1" applyFont="1" applyFill="1" applyBorder="1" applyAlignment="1">
      <alignment horizontal="center" vertical="top"/>
    </xf>
    <xf numFmtId="3" fontId="2" fillId="0" borderId="16" xfId="0" applyNumberFormat="1" applyFont="1" applyFill="1" applyBorder="1" applyAlignment="1">
      <alignment horizontal="center" vertical="top"/>
    </xf>
    <xf numFmtId="3" fontId="2" fillId="0" borderId="18" xfId="0" applyNumberFormat="1" applyFont="1" applyFill="1" applyBorder="1" applyAlignment="1">
      <alignment horizontal="center" vertical="top"/>
    </xf>
    <xf numFmtId="3" fontId="2" fillId="0" borderId="21" xfId="0" applyNumberFormat="1" applyFont="1" applyFill="1" applyBorder="1" applyAlignment="1">
      <alignment horizontal="center" vertical="top"/>
    </xf>
    <xf numFmtId="49" fontId="4" fillId="3" borderId="23" xfId="0" applyNumberFormat="1" applyFont="1" applyFill="1" applyBorder="1" applyAlignment="1">
      <alignment vertical="top"/>
    </xf>
    <xf numFmtId="49" fontId="4" fillId="0" borderId="23" xfId="0" applyNumberFormat="1" applyFont="1" applyBorder="1" applyAlignment="1">
      <alignment vertical="top"/>
    </xf>
    <xf numFmtId="49" fontId="4" fillId="2" borderId="47" xfId="0" applyNumberFormat="1" applyFont="1" applyFill="1" applyBorder="1" applyAlignment="1">
      <alignment vertical="top"/>
    </xf>
    <xf numFmtId="49" fontId="4" fillId="3" borderId="45" xfId="0" applyNumberFormat="1" applyFont="1" applyFill="1" applyBorder="1" applyAlignment="1">
      <alignment vertical="top"/>
    </xf>
    <xf numFmtId="49" fontId="4" fillId="2" borderId="44" xfId="0" applyNumberFormat="1" applyFont="1" applyFill="1" applyBorder="1" applyAlignment="1">
      <alignment vertical="top"/>
    </xf>
    <xf numFmtId="49" fontId="4" fillId="2" borderId="48" xfId="0" applyNumberFormat="1" applyFont="1" applyFill="1" applyBorder="1" applyAlignment="1">
      <alignment vertical="top"/>
    </xf>
    <xf numFmtId="49" fontId="4" fillId="3" borderId="46" xfId="0" applyNumberFormat="1" applyFont="1" applyFill="1" applyBorder="1" applyAlignment="1">
      <alignment vertical="top"/>
    </xf>
    <xf numFmtId="3" fontId="2" fillId="0" borderId="25" xfId="0" applyNumberFormat="1" applyFont="1" applyFill="1" applyBorder="1" applyAlignment="1">
      <alignment horizontal="center" vertical="top"/>
    </xf>
    <xf numFmtId="3" fontId="2" fillId="0" borderId="26" xfId="0" applyNumberFormat="1" applyFont="1" applyFill="1" applyBorder="1" applyAlignment="1">
      <alignment horizontal="center" vertical="top"/>
    </xf>
    <xf numFmtId="0" fontId="2" fillId="0" borderId="42" xfId="0" applyFont="1" applyFill="1" applyBorder="1" applyAlignment="1">
      <alignment vertical="top" wrapText="1"/>
    </xf>
    <xf numFmtId="164" fontId="2" fillId="4" borderId="56" xfId="0" applyNumberFormat="1" applyFont="1" applyFill="1" applyBorder="1" applyAlignment="1">
      <alignment horizontal="right" vertical="top"/>
    </xf>
    <xf numFmtId="0" fontId="6" fillId="0" borderId="0" xfId="0" applyFont="1" applyBorder="1"/>
    <xf numFmtId="0" fontId="2" fillId="0" borderId="0" xfId="0" applyFont="1" applyFill="1" applyBorder="1" applyAlignment="1">
      <alignment vertical="top"/>
    </xf>
    <xf numFmtId="0" fontId="2" fillId="6" borderId="0" xfId="0" applyFont="1" applyFill="1" applyBorder="1" applyAlignment="1">
      <alignment vertical="top"/>
    </xf>
    <xf numFmtId="0" fontId="2" fillId="3" borderId="11" xfId="0" applyFont="1" applyFill="1" applyBorder="1" applyAlignment="1">
      <alignment horizontal="center" vertical="top" wrapText="1"/>
    </xf>
    <xf numFmtId="0" fontId="2" fillId="3" borderId="57" xfId="0" applyFont="1" applyFill="1" applyBorder="1" applyAlignment="1">
      <alignment horizontal="center" vertical="top" wrapText="1"/>
    </xf>
    <xf numFmtId="0" fontId="2" fillId="3" borderId="58" xfId="0" applyFont="1" applyFill="1" applyBorder="1" applyAlignment="1">
      <alignment horizontal="center" vertical="top" wrapText="1"/>
    </xf>
    <xf numFmtId="49" fontId="4" fillId="2" borderId="10" xfId="0" applyNumberFormat="1" applyFont="1" applyFill="1" applyBorder="1" applyAlignment="1">
      <alignment horizontal="center" vertical="top"/>
    </xf>
    <xf numFmtId="49" fontId="4" fillId="3" borderId="36" xfId="0" applyNumberFormat="1" applyFont="1" applyFill="1" applyBorder="1" applyAlignment="1">
      <alignment horizontal="center" vertical="top"/>
    </xf>
    <xf numFmtId="49" fontId="4" fillId="2" borderId="10" xfId="0" applyNumberFormat="1" applyFont="1" applyFill="1" applyBorder="1" applyAlignment="1">
      <alignment horizontal="center" vertical="top" wrapText="1"/>
    </xf>
    <xf numFmtId="49" fontId="4" fillId="0" borderId="45" xfId="0" applyNumberFormat="1" applyFont="1" applyBorder="1" applyAlignment="1">
      <alignment horizontal="center" vertical="top"/>
    </xf>
    <xf numFmtId="49" fontId="4" fillId="0" borderId="23" xfId="0" applyNumberFormat="1" applyFont="1" applyBorder="1" applyAlignment="1">
      <alignment horizontal="center" vertical="top"/>
    </xf>
    <xf numFmtId="49" fontId="4" fillId="0" borderId="46" xfId="0" applyNumberFormat="1" applyFont="1" applyBorder="1" applyAlignment="1">
      <alignment horizontal="center" vertical="top"/>
    </xf>
    <xf numFmtId="0" fontId="4" fillId="0" borderId="0" xfId="0" applyNumberFormat="1" applyFont="1" applyAlignment="1">
      <alignment horizontal="center" vertical="top"/>
    </xf>
    <xf numFmtId="164" fontId="2" fillId="6" borderId="28" xfId="0" applyNumberFormat="1" applyFont="1" applyFill="1" applyBorder="1" applyAlignment="1">
      <alignment horizontal="right" vertical="top" wrapText="1"/>
    </xf>
    <xf numFmtId="0" fontId="2" fillId="0" borderId="44" xfId="0" applyFont="1" applyBorder="1" applyAlignment="1">
      <alignment vertical="top"/>
    </xf>
    <xf numFmtId="0" fontId="8" fillId="0" borderId="15" xfId="0" applyFont="1" applyFill="1" applyBorder="1" applyAlignment="1">
      <alignment vertical="top" wrapText="1"/>
    </xf>
    <xf numFmtId="0" fontId="11" fillId="0" borderId="16" xfId="0" applyFont="1" applyFill="1" applyBorder="1" applyAlignment="1">
      <alignment horizontal="center" vertical="top"/>
    </xf>
    <xf numFmtId="0" fontId="8" fillId="0" borderId="19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top"/>
    </xf>
    <xf numFmtId="0" fontId="8" fillId="0" borderId="31" xfId="0" applyFont="1" applyBorder="1" applyAlignment="1">
      <alignment horizontal="left" vertical="top" wrapText="1"/>
    </xf>
    <xf numFmtId="0" fontId="11" fillId="0" borderId="2" xfId="0" applyNumberFormat="1" applyFont="1" applyFill="1" applyBorder="1" applyAlignment="1">
      <alignment horizontal="center" vertical="top"/>
    </xf>
    <xf numFmtId="164" fontId="8" fillId="0" borderId="59" xfId="0" applyNumberFormat="1" applyFont="1" applyFill="1" applyBorder="1" applyAlignment="1">
      <alignment vertical="top"/>
    </xf>
    <xf numFmtId="164" fontId="4" fillId="2" borderId="58" xfId="0" applyNumberFormat="1" applyFont="1" applyFill="1" applyBorder="1" applyAlignment="1">
      <alignment horizontal="right" vertical="top"/>
    </xf>
    <xf numFmtId="0" fontId="2" fillId="0" borderId="21" xfId="0" applyFont="1" applyFill="1" applyBorder="1" applyAlignment="1">
      <alignment horizontal="left" vertical="top" wrapText="1"/>
    </xf>
    <xf numFmtId="49" fontId="4" fillId="2" borderId="31" xfId="0" applyNumberFormat="1" applyFont="1" applyFill="1" applyBorder="1" applyAlignment="1">
      <alignment horizontal="center" vertical="top"/>
    </xf>
    <xf numFmtId="49" fontId="4" fillId="3" borderId="2" xfId="0" applyNumberFormat="1" applyFont="1" applyFill="1" applyBorder="1" applyAlignment="1">
      <alignment horizontal="center" vertical="top"/>
    </xf>
    <xf numFmtId="0" fontId="2" fillId="0" borderId="59" xfId="0" applyFont="1" applyFill="1" applyBorder="1" applyAlignment="1">
      <alignment horizontal="center" vertical="top" wrapText="1"/>
    </xf>
    <xf numFmtId="0" fontId="2" fillId="0" borderId="56" xfId="0" applyFont="1" applyBorder="1" applyAlignment="1">
      <alignment vertical="top" wrapText="1"/>
    </xf>
    <xf numFmtId="0" fontId="11" fillId="0" borderId="25" xfId="0" applyFont="1" applyFill="1" applyBorder="1" applyAlignment="1">
      <alignment horizontal="center" vertical="top"/>
    </xf>
    <xf numFmtId="0" fontId="11" fillId="0" borderId="26" xfId="0" applyFont="1" applyFill="1" applyBorder="1" applyAlignment="1">
      <alignment horizontal="center" vertical="top"/>
    </xf>
    <xf numFmtId="49" fontId="4" fillId="2" borderId="42" xfId="0" applyNumberFormat="1" applyFont="1" applyFill="1" applyBorder="1" applyAlignment="1">
      <alignment horizontal="center" vertical="top"/>
    </xf>
    <xf numFmtId="49" fontId="4" fillId="2" borderId="9" xfId="0" applyNumberFormat="1" applyFont="1" applyFill="1" applyBorder="1" applyAlignment="1">
      <alignment horizontal="center" vertical="top"/>
    </xf>
    <xf numFmtId="49" fontId="4" fillId="3" borderId="34" xfId="0" applyNumberFormat="1" applyFont="1" applyFill="1" applyBorder="1" applyAlignment="1">
      <alignment horizontal="center" vertical="top"/>
    </xf>
    <xf numFmtId="49" fontId="4" fillId="3" borderId="20" xfId="0" applyNumberFormat="1" applyFont="1" applyFill="1" applyBorder="1" applyAlignment="1">
      <alignment horizontal="center" vertical="top"/>
    </xf>
    <xf numFmtId="49" fontId="4" fillId="0" borderId="34" xfId="0" applyNumberFormat="1" applyFont="1" applyBorder="1" applyAlignment="1">
      <alignment horizontal="center" vertical="top"/>
    </xf>
    <xf numFmtId="49" fontId="4" fillId="0" borderId="20" xfId="0" applyNumberFormat="1" applyFont="1" applyBorder="1" applyAlignment="1">
      <alignment horizontal="center" vertical="top"/>
    </xf>
    <xf numFmtId="49" fontId="4" fillId="0" borderId="36" xfId="0" applyNumberFormat="1" applyFont="1" applyBorder="1" applyAlignment="1">
      <alignment horizontal="center" vertical="top"/>
    </xf>
    <xf numFmtId="49" fontId="4" fillId="0" borderId="22" xfId="0" applyNumberFormat="1" applyFont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center" textRotation="90" wrapText="1"/>
    </xf>
    <xf numFmtId="49" fontId="2" fillId="0" borderId="45" xfId="0" applyNumberFormat="1" applyFont="1" applyBorder="1" applyAlignment="1">
      <alignment horizontal="center" vertical="top" wrapText="1"/>
    </xf>
    <xf numFmtId="49" fontId="2" fillId="0" borderId="23" xfId="0" applyNumberFormat="1" applyFont="1" applyBorder="1" applyAlignment="1">
      <alignment horizontal="center" vertical="top" wrapText="1"/>
    </xf>
    <xf numFmtId="49" fontId="2" fillId="0" borderId="46" xfId="0" applyNumberFormat="1" applyFont="1" applyBorder="1" applyAlignment="1">
      <alignment horizontal="center" vertical="top" wrapText="1"/>
    </xf>
    <xf numFmtId="49" fontId="4" fillId="0" borderId="20" xfId="0" applyNumberFormat="1" applyFont="1" applyBorder="1" applyAlignment="1">
      <alignment horizontal="center" vertical="top" wrapText="1"/>
    </xf>
    <xf numFmtId="49" fontId="2" fillId="0" borderId="20" xfId="0" applyNumberFormat="1" applyFont="1" applyBorder="1" applyAlignment="1">
      <alignment horizontal="center" vertical="top" wrapText="1"/>
    </xf>
    <xf numFmtId="0" fontId="4" fillId="0" borderId="37" xfId="0" applyFont="1" applyFill="1" applyBorder="1" applyAlignment="1">
      <alignment vertical="top" wrapText="1"/>
    </xf>
    <xf numFmtId="0" fontId="11" fillId="0" borderId="20" xfId="0" applyFont="1" applyFill="1" applyBorder="1" applyAlignment="1">
      <alignment horizontal="center" vertical="top"/>
    </xf>
    <xf numFmtId="0" fontId="11" fillId="0" borderId="22" xfId="0" applyFont="1" applyFill="1" applyBorder="1" applyAlignment="1">
      <alignment horizontal="center" vertical="top"/>
    </xf>
    <xf numFmtId="0" fontId="11" fillId="0" borderId="0" xfId="0" applyNumberFormat="1" applyFont="1" applyBorder="1" applyAlignment="1">
      <alignment vertical="top" wrapText="1"/>
    </xf>
    <xf numFmtId="0" fontId="2" fillId="6" borderId="32" xfId="0" applyFont="1" applyFill="1" applyBorder="1" applyAlignment="1">
      <alignment horizontal="center" vertical="top"/>
    </xf>
    <xf numFmtId="164" fontId="8" fillId="0" borderId="7" xfId="0" applyNumberFormat="1" applyFont="1" applyFill="1" applyBorder="1" applyAlignment="1">
      <alignment vertical="top"/>
    </xf>
    <xf numFmtId="164" fontId="2" fillId="4" borderId="9" xfId="0" applyNumberFormat="1" applyFont="1" applyFill="1" applyBorder="1" applyAlignment="1">
      <alignment horizontal="right" vertical="top"/>
    </xf>
    <xf numFmtId="164" fontId="2" fillId="4" borderId="42" xfId="0" applyNumberFormat="1" applyFont="1" applyFill="1" applyBorder="1" applyAlignment="1">
      <alignment horizontal="right" vertical="top"/>
    </xf>
    <xf numFmtId="164" fontId="2" fillId="4" borderId="34" xfId="0" applyNumberFormat="1" applyFont="1" applyFill="1" applyBorder="1" applyAlignment="1">
      <alignment horizontal="right" vertical="top"/>
    </xf>
    <xf numFmtId="164" fontId="2" fillId="4" borderId="45" xfId="0" applyNumberFormat="1" applyFont="1" applyFill="1" applyBorder="1" applyAlignment="1">
      <alignment horizontal="right" vertical="top"/>
    </xf>
    <xf numFmtId="164" fontId="2" fillId="6" borderId="32" xfId="0" applyNumberFormat="1" applyFont="1" applyFill="1" applyBorder="1" applyAlignment="1">
      <alignment horizontal="right" vertical="top"/>
    </xf>
    <xf numFmtId="164" fontId="2" fillId="6" borderId="64" xfId="0" applyNumberFormat="1" applyFont="1" applyFill="1" applyBorder="1" applyAlignment="1">
      <alignment horizontal="right" vertical="top"/>
    </xf>
    <xf numFmtId="164" fontId="8" fillId="0" borderId="62" xfId="0" applyNumberFormat="1" applyFont="1" applyFill="1" applyBorder="1" applyAlignment="1">
      <alignment vertical="top"/>
    </xf>
    <xf numFmtId="0" fontId="4" fillId="4" borderId="28" xfId="0" applyFont="1" applyFill="1" applyBorder="1" applyAlignment="1">
      <alignment horizontal="center" vertical="top"/>
    </xf>
    <xf numFmtId="164" fontId="4" fillId="4" borderId="65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right" vertical="top"/>
    </xf>
    <xf numFmtId="164" fontId="4" fillId="4" borderId="25" xfId="0" applyNumberFormat="1" applyFont="1" applyFill="1" applyBorder="1" applyAlignment="1">
      <alignment horizontal="right" vertical="top"/>
    </xf>
    <xf numFmtId="164" fontId="4" fillId="4" borderId="28" xfId="0" applyNumberFormat="1" applyFont="1" applyFill="1" applyBorder="1" applyAlignment="1">
      <alignment horizontal="right" vertical="top"/>
    </xf>
    <xf numFmtId="0" fontId="2" fillId="6" borderId="66" xfId="0" applyFont="1" applyFill="1" applyBorder="1" applyAlignment="1">
      <alignment vertical="top" wrapText="1"/>
    </xf>
    <xf numFmtId="0" fontId="2" fillId="0" borderId="40" xfId="0" applyFont="1" applyFill="1" applyBorder="1" applyAlignment="1">
      <alignment vertical="top" wrapText="1"/>
    </xf>
    <xf numFmtId="0" fontId="2" fillId="0" borderId="67" xfId="0" applyFont="1" applyFill="1" applyBorder="1" applyAlignment="1">
      <alignment vertical="top" wrapText="1"/>
    </xf>
    <xf numFmtId="164" fontId="4" fillId="3" borderId="68" xfId="0" applyNumberFormat="1" applyFont="1" applyFill="1" applyBorder="1" applyAlignment="1">
      <alignment horizontal="right" vertical="top"/>
    </xf>
    <xf numFmtId="164" fontId="4" fillId="3" borderId="37" xfId="0" applyNumberFormat="1" applyFont="1" applyFill="1" applyBorder="1" applyAlignment="1">
      <alignment horizontal="right" vertical="top"/>
    </xf>
    <xf numFmtId="0" fontId="2" fillId="0" borderId="29" xfId="0" applyFont="1" applyFill="1" applyBorder="1" applyAlignment="1">
      <alignment vertical="top" wrapText="1"/>
    </xf>
    <xf numFmtId="164" fontId="2" fillId="6" borderId="59" xfId="0" applyNumberFormat="1" applyFont="1" applyFill="1" applyBorder="1" applyAlignment="1">
      <alignment horizontal="right" vertical="top" wrapText="1"/>
    </xf>
    <xf numFmtId="164" fontId="2" fillId="0" borderId="7" xfId="0" applyNumberFormat="1" applyFont="1" applyFill="1" applyBorder="1" applyAlignment="1">
      <alignment horizontal="right" vertical="top"/>
    </xf>
    <xf numFmtId="164" fontId="2" fillId="4" borderId="69" xfId="0" applyNumberFormat="1" applyFont="1" applyFill="1" applyBorder="1" applyAlignment="1">
      <alignment horizontal="right" vertical="top"/>
    </xf>
    <xf numFmtId="164" fontId="4" fillId="3" borderId="70" xfId="0" applyNumberFormat="1" applyFont="1" applyFill="1" applyBorder="1" applyAlignment="1">
      <alignment horizontal="right" vertical="top"/>
    </xf>
    <xf numFmtId="164" fontId="4" fillId="5" borderId="70" xfId="0" applyNumberFormat="1" applyFont="1" applyFill="1" applyBorder="1" applyAlignment="1">
      <alignment horizontal="right" vertical="top"/>
    </xf>
    <xf numFmtId="164" fontId="4" fillId="2" borderId="4" xfId="0" applyNumberFormat="1" applyFont="1" applyFill="1" applyBorder="1" applyAlignment="1">
      <alignment horizontal="right" vertical="top"/>
    </xf>
    <xf numFmtId="164" fontId="4" fillId="3" borderId="31" xfId="0" applyNumberFormat="1" applyFont="1" applyFill="1" applyBorder="1" applyAlignment="1">
      <alignment horizontal="right" vertical="top"/>
    </xf>
    <xf numFmtId="164" fontId="4" fillId="3" borderId="2" xfId="0" applyNumberFormat="1" applyFont="1" applyFill="1" applyBorder="1" applyAlignment="1">
      <alignment horizontal="right" vertical="top"/>
    </xf>
    <xf numFmtId="164" fontId="4" fillId="3" borderId="3" xfId="0" applyNumberFormat="1" applyFont="1" applyFill="1" applyBorder="1" applyAlignment="1">
      <alignment horizontal="right" vertical="top"/>
    </xf>
    <xf numFmtId="164" fontId="2" fillId="0" borderId="0" xfId="0" applyNumberFormat="1" applyFont="1" applyAlignment="1">
      <alignment vertical="top"/>
    </xf>
    <xf numFmtId="164" fontId="2" fillId="8" borderId="19" xfId="0" applyNumberFormat="1" applyFont="1" applyFill="1" applyBorder="1" applyAlignment="1">
      <alignment horizontal="right" vertical="top"/>
    </xf>
    <xf numFmtId="164" fontId="2" fillId="8" borderId="20" xfId="0" applyNumberFormat="1" applyFont="1" applyFill="1" applyBorder="1" applyAlignment="1">
      <alignment horizontal="right" vertical="top"/>
    </xf>
    <xf numFmtId="164" fontId="2" fillId="8" borderId="23" xfId="0" applyNumberFormat="1" applyFont="1" applyFill="1" applyBorder="1" applyAlignment="1">
      <alignment horizontal="right" vertical="top"/>
    </xf>
    <xf numFmtId="164" fontId="2" fillId="8" borderId="1" xfId="0" applyNumberFormat="1" applyFont="1" applyFill="1" applyBorder="1" applyAlignment="1">
      <alignment horizontal="right" vertical="top"/>
    </xf>
    <xf numFmtId="164" fontId="2" fillId="8" borderId="41" xfId="0" applyNumberFormat="1" applyFont="1" applyFill="1" applyBorder="1" applyAlignment="1">
      <alignment horizontal="right" vertical="top"/>
    </xf>
    <xf numFmtId="0" fontId="4" fillId="8" borderId="32" xfId="0" applyFont="1" applyFill="1" applyBorder="1" applyAlignment="1">
      <alignment horizontal="center" vertical="top"/>
    </xf>
    <xf numFmtId="164" fontId="4" fillId="8" borderId="65" xfId="0" applyNumberFormat="1" applyFont="1" applyFill="1" applyBorder="1" applyAlignment="1">
      <alignment horizontal="right" vertical="top"/>
    </xf>
    <xf numFmtId="164" fontId="4" fillId="8" borderId="71" xfId="0" applyNumberFormat="1" applyFont="1" applyFill="1" applyBorder="1" applyAlignment="1">
      <alignment horizontal="right" vertical="top"/>
    </xf>
    <xf numFmtId="164" fontId="4" fillId="8" borderId="28" xfId="0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center" vertical="top" wrapText="1"/>
    </xf>
    <xf numFmtId="3" fontId="2" fillId="0" borderId="20" xfId="0" applyNumberFormat="1" applyFont="1" applyFill="1" applyBorder="1" applyAlignment="1">
      <alignment horizontal="center"/>
    </xf>
    <xf numFmtId="164" fontId="8" fillId="0" borderId="61" xfId="0" applyNumberFormat="1" applyFont="1" applyFill="1" applyBorder="1" applyAlignment="1">
      <alignment vertical="top"/>
    </xf>
    <xf numFmtId="0" fontId="2" fillId="0" borderId="37" xfId="0" applyFont="1" applyFill="1" applyBorder="1" applyAlignment="1">
      <alignment vertical="top" wrapText="1"/>
    </xf>
    <xf numFmtId="0" fontId="2" fillId="0" borderId="4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textRotation="90" wrapText="1"/>
    </xf>
    <xf numFmtId="0" fontId="2" fillId="0" borderId="44" xfId="0" applyFont="1" applyBorder="1" applyAlignment="1">
      <alignment horizontal="center" vertical="center" textRotation="90" wrapText="1"/>
    </xf>
    <xf numFmtId="0" fontId="2" fillId="0" borderId="48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55" xfId="0" applyFont="1" applyBorder="1" applyAlignment="1">
      <alignment horizontal="center" vertical="top"/>
    </xf>
    <xf numFmtId="0" fontId="2" fillId="0" borderId="41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textRotation="90" wrapText="1"/>
    </xf>
    <xf numFmtId="0" fontId="2" fillId="0" borderId="59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4" fillId="0" borderId="52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2" fillId="0" borderId="61" xfId="0" applyNumberFormat="1" applyFont="1" applyBorder="1" applyAlignment="1">
      <alignment horizontal="center" vertical="center" textRotation="90" wrapText="1"/>
    </xf>
    <xf numFmtId="0" fontId="2" fillId="0" borderId="62" xfId="0" applyNumberFormat="1" applyFont="1" applyBorder="1" applyAlignment="1">
      <alignment horizontal="center" vertical="center" textRotation="90" wrapText="1"/>
    </xf>
    <xf numFmtId="0" fontId="2" fillId="0" borderId="63" xfId="0" applyNumberFormat="1" applyFont="1" applyBorder="1" applyAlignment="1">
      <alignment horizontal="center" vertical="center" textRotation="90" wrapText="1"/>
    </xf>
    <xf numFmtId="49" fontId="4" fillId="2" borderId="42" xfId="0" applyNumberFormat="1" applyFont="1" applyFill="1" applyBorder="1" applyAlignment="1">
      <alignment horizontal="center" vertical="top"/>
    </xf>
    <xf numFmtId="49" fontId="4" fillId="2" borderId="9" xfId="0" applyNumberFormat="1" applyFont="1" applyFill="1" applyBorder="1" applyAlignment="1">
      <alignment horizontal="center" vertical="top"/>
    </xf>
    <xf numFmtId="49" fontId="4" fillId="2" borderId="10" xfId="0" applyNumberFormat="1" applyFont="1" applyFill="1" applyBorder="1" applyAlignment="1">
      <alignment horizontal="center" vertical="top"/>
    </xf>
    <xf numFmtId="49" fontId="4" fillId="3" borderId="34" xfId="0" applyNumberFormat="1" applyFont="1" applyFill="1" applyBorder="1" applyAlignment="1">
      <alignment horizontal="center" vertical="top"/>
    </xf>
    <xf numFmtId="49" fontId="4" fillId="3" borderId="20" xfId="0" applyNumberFormat="1" applyFont="1" applyFill="1" applyBorder="1" applyAlignment="1">
      <alignment horizontal="center" vertical="top"/>
    </xf>
    <xf numFmtId="49" fontId="4" fillId="3" borderId="36" xfId="0" applyNumberFormat="1" applyFont="1" applyFill="1" applyBorder="1" applyAlignment="1">
      <alignment horizontal="center" vertical="top"/>
    </xf>
    <xf numFmtId="49" fontId="4" fillId="0" borderId="34" xfId="0" applyNumberFormat="1" applyFont="1" applyBorder="1" applyAlignment="1">
      <alignment horizontal="center" vertical="top"/>
    </xf>
    <xf numFmtId="49" fontId="4" fillId="0" borderId="20" xfId="0" applyNumberFormat="1" applyFont="1" applyBorder="1" applyAlignment="1">
      <alignment horizontal="center" vertical="top"/>
    </xf>
    <xf numFmtId="49" fontId="4" fillId="0" borderId="36" xfId="0" applyNumberFormat="1" applyFont="1" applyBorder="1" applyAlignment="1">
      <alignment horizontal="center" vertical="top"/>
    </xf>
    <xf numFmtId="0" fontId="2" fillId="0" borderId="26" xfId="0" applyFont="1" applyFill="1" applyBorder="1" applyAlignment="1">
      <alignment horizontal="center" vertical="center" textRotation="90" wrapText="1"/>
    </xf>
    <xf numFmtId="0" fontId="2" fillId="0" borderId="37" xfId="0" applyFont="1" applyFill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top"/>
    </xf>
    <xf numFmtId="49" fontId="4" fillId="0" borderId="22" xfId="0" applyNumberFormat="1" applyFont="1" applyBorder="1" applyAlignment="1">
      <alignment horizontal="center" vertical="top"/>
    </xf>
    <xf numFmtId="49" fontId="4" fillId="0" borderId="37" xfId="0" applyNumberFormat="1" applyFont="1" applyBorder="1" applyAlignment="1">
      <alignment horizontal="center" vertical="top"/>
    </xf>
    <xf numFmtId="0" fontId="2" fillId="0" borderId="35" xfId="0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left" vertical="top" wrapText="1"/>
    </xf>
    <xf numFmtId="0" fontId="2" fillId="0" borderId="37" xfId="0" applyFont="1" applyFill="1" applyBorder="1" applyAlignment="1">
      <alignment horizontal="left" vertical="top" wrapText="1"/>
    </xf>
    <xf numFmtId="0" fontId="4" fillId="5" borderId="53" xfId="0" applyFont="1" applyFill="1" applyBorder="1" applyAlignment="1">
      <alignment horizontal="left" vertical="top" wrapText="1"/>
    </xf>
    <xf numFmtId="0" fontId="4" fillId="5" borderId="73" xfId="0" applyFont="1" applyFill="1" applyBorder="1" applyAlignment="1">
      <alignment horizontal="left" vertical="top" wrapText="1"/>
    </xf>
    <xf numFmtId="0" fontId="4" fillId="5" borderId="74" xfId="0" applyFont="1" applyFill="1" applyBorder="1" applyAlignment="1">
      <alignment horizontal="left" vertical="top" wrapText="1"/>
    </xf>
    <xf numFmtId="0" fontId="4" fillId="2" borderId="46" xfId="0" applyFont="1" applyFill="1" applyBorder="1" applyAlignment="1">
      <alignment horizontal="left" vertical="top"/>
    </xf>
    <xf numFmtId="0" fontId="4" fillId="2" borderId="55" xfId="0" applyFont="1" applyFill="1" applyBorder="1" applyAlignment="1">
      <alignment horizontal="left" vertical="top"/>
    </xf>
    <xf numFmtId="0" fontId="4" fillId="2" borderId="63" xfId="0" applyFont="1" applyFill="1" applyBorder="1" applyAlignment="1">
      <alignment horizontal="left" vertical="top"/>
    </xf>
    <xf numFmtId="0" fontId="4" fillId="3" borderId="43" xfId="0" applyFont="1" applyFill="1" applyBorder="1" applyAlignment="1">
      <alignment horizontal="left" vertical="top" wrapText="1"/>
    </xf>
    <xf numFmtId="0" fontId="4" fillId="3" borderId="57" xfId="0" applyFont="1" applyFill="1" applyBorder="1" applyAlignment="1">
      <alignment horizontal="left" vertical="top" wrapText="1"/>
    </xf>
    <xf numFmtId="0" fontId="4" fillId="3" borderId="58" xfId="0" applyFont="1" applyFill="1" applyBorder="1" applyAlignment="1">
      <alignment horizontal="left" vertical="top" wrapText="1"/>
    </xf>
    <xf numFmtId="49" fontId="4" fillId="7" borderId="52" xfId="0" applyNumberFormat="1" applyFont="1" applyFill="1" applyBorder="1" applyAlignment="1">
      <alignment horizontal="left" vertical="top" wrapText="1"/>
    </xf>
    <xf numFmtId="49" fontId="4" fillId="7" borderId="72" xfId="0" applyNumberFormat="1" applyFont="1" applyFill="1" applyBorder="1" applyAlignment="1">
      <alignment horizontal="left" vertical="top" wrapText="1"/>
    </xf>
    <xf numFmtId="49" fontId="4" fillId="7" borderId="60" xfId="0" applyNumberFormat="1" applyFont="1" applyFill="1" applyBorder="1" applyAlignment="1">
      <alignment horizontal="left" vertical="top" wrapText="1"/>
    </xf>
    <xf numFmtId="0" fontId="2" fillId="6" borderId="42" xfId="0" applyFont="1" applyFill="1" applyBorder="1" applyAlignment="1">
      <alignment horizontal="left" vertical="top" wrapText="1"/>
    </xf>
    <xf numFmtId="0" fontId="2" fillId="6" borderId="9" xfId="0" applyFont="1" applyFill="1" applyBorder="1" applyAlignment="1">
      <alignment horizontal="left" vertical="top" wrapText="1"/>
    </xf>
    <xf numFmtId="0" fontId="2" fillId="6" borderId="56" xfId="0" applyFont="1" applyFill="1" applyBorder="1" applyAlignment="1">
      <alignment horizontal="left" vertical="top" wrapText="1"/>
    </xf>
    <xf numFmtId="0" fontId="2" fillId="6" borderId="10" xfId="0" applyFont="1" applyFill="1" applyBorder="1" applyAlignment="1">
      <alignment horizontal="left" vertical="top" wrapText="1"/>
    </xf>
    <xf numFmtId="0" fontId="2" fillId="0" borderId="42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49" fontId="2" fillId="0" borderId="34" xfId="0" applyNumberFormat="1" applyFont="1" applyBorder="1" applyAlignment="1">
      <alignment horizontal="center" vertical="top"/>
    </xf>
    <xf numFmtId="49" fontId="2" fillId="0" borderId="20" xfId="0" applyNumberFormat="1" applyFont="1" applyBorder="1" applyAlignment="1">
      <alignment horizontal="center" vertical="top"/>
    </xf>
    <xf numFmtId="49" fontId="2" fillId="0" borderId="36" xfId="0" applyNumberFormat="1" applyFont="1" applyBorder="1" applyAlignment="1">
      <alignment horizontal="center" vertical="top"/>
    </xf>
    <xf numFmtId="49" fontId="4" fillId="0" borderId="45" xfId="0" applyNumberFormat="1" applyFont="1" applyBorder="1" applyAlignment="1">
      <alignment horizontal="center" vertical="top"/>
    </xf>
    <xf numFmtId="49" fontId="4" fillId="0" borderId="23" xfId="0" applyNumberFormat="1" applyFont="1" applyBorder="1" applyAlignment="1">
      <alignment horizontal="center" vertical="top"/>
    </xf>
    <xf numFmtId="49" fontId="4" fillId="0" borderId="46" xfId="0" applyNumberFormat="1" applyFont="1" applyBorder="1" applyAlignment="1">
      <alignment horizontal="center" vertical="top"/>
    </xf>
    <xf numFmtId="0" fontId="2" fillId="0" borderId="47" xfId="0" applyFont="1" applyFill="1" applyBorder="1" applyAlignment="1">
      <alignment horizontal="center" vertical="center" textRotation="90" wrapText="1"/>
    </xf>
    <xf numFmtId="0" fontId="2" fillId="0" borderId="44" xfId="0" applyFont="1" applyFill="1" applyBorder="1" applyAlignment="1">
      <alignment horizontal="center" vertical="center" textRotation="90" wrapText="1"/>
    </xf>
    <xf numFmtId="0" fontId="2" fillId="0" borderId="48" xfId="0" applyFont="1" applyFill="1" applyBorder="1" applyAlignment="1">
      <alignment horizontal="center" vertical="center" textRotation="90" wrapText="1"/>
    </xf>
    <xf numFmtId="49" fontId="2" fillId="0" borderId="45" xfId="0" applyNumberFormat="1" applyFont="1" applyBorder="1" applyAlignment="1">
      <alignment horizontal="center" vertical="top" wrapText="1"/>
    </xf>
    <xf numFmtId="49" fontId="2" fillId="0" borderId="23" xfId="0" applyNumberFormat="1" applyFont="1" applyBorder="1" applyAlignment="1">
      <alignment horizontal="center" vertical="top" wrapText="1"/>
    </xf>
    <xf numFmtId="49" fontId="2" fillId="0" borderId="46" xfId="0" applyNumberFormat="1" applyFont="1" applyBorder="1" applyAlignment="1">
      <alignment horizontal="center" vertical="top" wrapText="1"/>
    </xf>
    <xf numFmtId="0" fontId="4" fillId="0" borderId="35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49" fontId="4" fillId="3" borderId="43" xfId="0" applyNumberFormat="1" applyFont="1" applyFill="1" applyBorder="1" applyAlignment="1">
      <alignment horizontal="left" vertical="top"/>
    </xf>
    <xf numFmtId="49" fontId="4" fillId="3" borderId="57" xfId="0" applyNumberFormat="1" applyFont="1" applyFill="1" applyBorder="1" applyAlignment="1">
      <alignment horizontal="left" vertical="top"/>
    </xf>
    <xf numFmtId="49" fontId="4" fillId="3" borderId="58" xfId="0" applyNumberFormat="1" applyFont="1" applyFill="1" applyBorder="1" applyAlignment="1">
      <alignment horizontal="left" vertical="top"/>
    </xf>
    <xf numFmtId="0" fontId="8" fillId="0" borderId="42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49" fontId="4" fillId="2" borderId="43" xfId="0" applyNumberFormat="1" applyFont="1" applyFill="1" applyBorder="1" applyAlignment="1">
      <alignment horizontal="right" vertical="top"/>
    </xf>
    <xf numFmtId="49" fontId="4" fillId="2" borderId="57" xfId="0" applyNumberFormat="1" applyFont="1" applyFill="1" applyBorder="1" applyAlignment="1">
      <alignment horizontal="right" vertical="top"/>
    </xf>
    <xf numFmtId="49" fontId="4" fillId="2" borderId="58" xfId="0" applyNumberFormat="1" applyFont="1" applyFill="1" applyBorder="1" applyAlignment="1">
      <alignment horizontal="right" vertical="top"/>
    </xf>
    <xf numFmtId="0" fontId="2" fillId="2" borderId="11" xfId="0" applyFont="1" applyFill="1" applyBorder="1" applyAlignment="1">
      <alignment horizontal="center" vertical="top"/>
    </xf>
    <xf numFmtId="0" fontId="2" fillId="2" borderId="57" xfId="0" applyFont="1" applyFill="1" applyBorder="1" applyAlignment="1">
      <alignment horizontal="center" vertical="top"/>
    </xf>
    <xf numFmtId="0" fontId="2" fillId="2" borderId="58" xfId="0" applyFont="1" applyFill="1" applyBorder="1" applyAlignment="1">
      <alignment horizontal="center" vertical="top"/>
    </xf>
    <xf numFmtId="49" fontId="4" fillId="3" borderId="57" xfId="0" applyNumberFormat="1" applyFont="1" applyFill="1" applyBorder="1" applyAlignment="1">
      <alignment horizontal="right" vertical="top"/>
    </xf>
    <xf numFmtId="49" fontId="4" fillId="3" borderId="58" xfId="0" applyNumberFormat="1" applyFont="1" applyFill="1" applyBorder="1" applyAlignment="1">
      <alignment horizontal="right" vertical="top"/>
    </xf>
    <xf numFmtId="0" fontId="2" fillId="3" borderId="11" xfId="0" applyFont="1" applyFill="1" applyBorder="1" applyAlignment="1">
      <alignment horizontal="center" vertical="top" wrapText="1"/>
    </xf>
    <xf numFmtId="0" fontId="2" fillId="3" borderId="57" xfId="0" applyFont="1" applyFill="1" applyBorder="1" applyAlignment="1">
      <alignment horizontal="center" vertical="top" wrapText="1"/>
    </xf>
    <xf numFmtId="0" fontId="2" fillId="3" borderId="58" xfId="0" applyFont="1" applyFill="1" applyBorder="1" applyAlignment="1">
      <alignment horizontal="center" vertical="top" wrapText="1"/>
    </xf>
    <xf numFmtId="0" fontId="4" fillId="0" borderId="42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8" fillId="0" borderId="34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49" fontId="4" fillId="3" borderId="43" xfId="0" applyNumberFormat="1" applyFont="1" applyFill="1" applyBorder="1" applyAlignment="1">
      <alignment horizontal="right" vertical="top"/>
    </xf>
    <xf numFmtId="49" fontId="4" fillId="3" borderId="63" xfId="0" applyNumberFormat="1" applyFont="1" applyFill="1" applyBorder="1" applyAlignment="1">
      <alignment horizontal="right" vertical="top"/>
    </xf>
    <xf numFmtId="49" fontId="4" fillId="2" borderId="42" xfId="0" applyNumberFormat="1" applyFont="1" applyFill="1" applyBorder="1" applyAlignment="1">
      <alignment horizontal="center" vertical="top" wrapText="1"/>
    </xf>
    <xf numFmtId="49" fontId="4" fillId="2" borderId="9" xfId="0" applyNumberFormat="1" applyFont="1" applyFill="1" applyBorder="1" applyAlignment="1">
      <alignment horizontal="center" vertical="top" wrapText="1"/>
    </xf>
    <xf numFmtId="49" fontId="4" fillId="2" borderId="10" xfId="0" applyNumberFormat="1" applyFont="1" applyFill="1" applyBorder="1" applyAlignment="1">
      <alignment horizontal="center" vertical="top" wrapText="1"/>
    </xf>
    <xf numFmtId="49" fontId="4" fillId="3" borderId="34" xfId="0" applyNumberFormat="1" applyFont="1" applyFill="1" applyBorder="1" applyAlignment="1">
      <alignment horizontal="center" vertical="top" wrapText="1"/>
    </xf>
    <xf numFmtId="49" fontId="4" fillId="3" borderId="20" xfId="0" applyNumberFormat="1" applyFont="1" applyFill="1" applyBorder="1" applyAlignment="1">
      <alignment horizontal="center" vertical="top" wrapText="1"/>
    </xf>
    <xf numFmtId="49" fontId="4" fillId="3" borderId="36" xfId="0" applyNumberFormat="1" applyFont="1" applyFill="1" applyBorder="1" applyAlignment="1">
      <alignment horizontal="center" vertical="top" wrapText="1"/>
    </xf>
    <xf numFmtId="49" fontId="4" fillId="0" borderId="34" xfId="0" applyNumberFormat="1" applyFont="1" applyBorder="1" applyAlignment="1">
      <alignment horizontal="center" vertical="top" wrapText="1"/>
    </xf>
    <xf numFmtId="49" fontId="4" fillId="0" borderId="20" xfId="0" applyNumberFormat="1" applyFont="1" applyBorder="1" applyAlignment="1">
      <alignment horizontal="center" vertical="top" wrapText="1"/>
    </xf>
    <xf numFmtId="49" fontId="4" fillId="0" borderId="36" xfId="0" applyNumberFormat="1" applyFont="1" applyBorder="1" applyAlignment="1">
      <alignment horizontal="center" vertical="top" wrapText="1"/>
    </xf>
    <xf numFmtId="0" fontId="4" fillId="2" borderId="43" xfId="0" applyFont="1" applyFill="1" applyBorder="1" applyAlignment="1">
      <alignment horizontal="left" vertical="top"/>
    </xf>
    <xf numFmtId="0" fontId="4" fillId="2" borderId="57" xfId="0" applyFont="1" applyFill="1" applyBorder="1" applyAlignment="1">
      <alignment horizontal="left" vertical="top"/>
    </xf>
    <xf numFmtId="0" fontId="4" fillId="2" borderId="58" xfId="0" applyFont="1" applyFill="1" applyBorder="1" applyAlignment="1">
      <alignment horizontal="left" vertical="top"/>
    </xf>
    <xf numFmtId="49" fontId="4" fillId="0" borderId="35" xfId="0" applyNumberFormat="1" applyFont="1" applyBorder="1" applyAlignment="1">
      <alignment horizontal="center" vertical="top" wrapText="1"/>
    </xf>
    <xf numFmtId="49" fontId="4" fillId="0" borderId="22" xfId="0" applyNumberFormat="1" applyFont="1" applyBorder="1" applyAlignment="1">
      <alignment horizontal="center" vertical="top" wrapText="1"/>
    </xf>
    <xf numFmtId="49" fontId="4" fillId="0" borderId="37" xfId="0" applyNumberFormat="1" applyFont="1" applyBorder="1" applyAlignment="1">
      <alignment horizontal="center" vertical="top" wrapText="1"/>
    </xf>
    <xf numFmtId="0" fontId="2" fillId="6" borderId="35" xfId="0" applyFont="1" applyFill="1" applyBorder="1" applyAlignment="1">
      <alignment horizontal="left" vertical="top" wrapText="1"/>
    </xf>
    <xf numFmtId="0" fontId="2" fillId="6" borderId="22" xfId="0" applyFont="1" applyFill="1" applyBorder="1" applyAlignment="1">
      <alignment horizontal="left" vertical="top" wrapText="1"/>
    </xf>
    <xf numFmtId="0" fontId="2" fillId="6" borderId="37" xfId="0" applyFont="1" applyFill="1" applyBorder="1" applyAlignment="1">
      <alignment horizontal="left" vertical="top" wrapText="1"/>
    </xf>
    <xf numFmtId="0" fontId="2" fillId="3" borderId="54" xfId="0" applyFont="1" applyFill="1" applyBorder="1" applyAlignment="1">
      <alignment horizontal="center" vertical="top" wrapText="1"/>
    </xf>
    <xf numFmtId="0" fontId="2" fillId="3" borderId="75" xfId="0" applyFont="1" applyFill="1" applyBorder="1" applyAlignment="1">
      <alignment horizontal="center" vertical="top" wrapText="1"/>
    </xf>
    <xf numFmtId="0" fontId="2" fillId="3" borderId="70" xfId="0" applyFont="1" applyFill="1" applyBorder="1" applyAlignment="1">
      <alignment horizontal="center" vertical="top" wrapText="1"/>
    </xf>
    <xf numFmtId="49" fontId="2" fillId="0" borderId="34" xfId="0" applyNumberFormat="1" applyFont="1" applyBorder="1" applyAlignment="1">
      <alignment horizontal="center" vertical="top" wrapText="1"/>
    </xf>
    <xf numFmtId="49" fontId="2" fillId="0" borderId="20" xfId="0" applyNumberFormat="1" applyFont="1" applyBorder="1" applyAlignment="1">
      <alignment horizontal="center" vertical="top" wrapText="1"/>
    </xf>
    <xf numFmtId="0" fontId="2" fillId="0" borderId="56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49" fontId="4" fillId="3" borderId="51" xfId="0" applyNumberFormat="1" applyFont="1" applyFill="1" applyBorder="1" applyAlignment="1">
      <alignment horizontal="right" vertical="top"/>
    </xf>
    <xf numFmtId="49" fontId="4" fillId="3" borderId="75" xfId="0" applyNumberFormat="1" applyFont="1" applyFill="1" applyBorder="1" applyAlignment="1">
      <alignment horizontal="right" vertical="top"/>
    </xf>
    <xf numFmtId="0" fontId="2" fillId="0" borderId="26" xfId="0" applyFont="1" applyFill="1" applyBorder="1" applyAlignment="1">
      <alignment horizontal="left" vertical="top" wrapText="1"/>
    </xf>
    <xf numFmtId="0" fontId="2" fillId="0" borderId="39" xfId="0" applyFont="1" applyFill="1" applyBorder="1" applyAlignment="1">
      <alignment horizontal="left" vertical="top" wrapText="1"/>
    </xf>
    <xf numFmtId="0" fontId="2" fillId="0" borderId="76" xfId="0" applyFont="1" applyBorder="1" applyAlignment="1">
      <alignment horizontal="left" vertical="top" wrapText="1"/>
    </xf>
    <xf numFmtId="0" fontId="2" fillId="0" borderId="64" xfId="0" applyFont="1" applyBorder="1" applyAlignment="1">
      <alignment horizontal="left" vertical="top" wrapText="1"/>
    </xf>
    <xf numFmtId="0" fontId="2" fillId="0" borderId="77" xfId="0" applyFont="1" applyBorder="1" applyAlignment="1">
      <alignment horizontal="left" vertical="top" wrapText="1"/>
    </xf>
    <xf numFmtId="165" fontId="2" fillId="0" borderId="53" xfId="0" applyNumberFormat="1" applyFont="1" applyBorder="1" applyAlignment="1">
      <alignment horizontal="center" vertical="top" wrapText="1"/>
    </xf>
    <xf numFmtId="165" fontId="2" fillId="0" borderId="73" xfId="0" applyNumberFormat="1" applyFont="1" applyBorder="1" applyAlignment="1">
      <alignment horizontal="center" vertical="top" wrapText="1"/>
    </xf>
    <xf numFmtId="165" fontId="2" fillId="0" borderId="74" xfId="0" applyNumberFormat="1" applyFont="1" applyBorder="1" applyAlignment="1">
      <alignment horizontal="center" vertical="top" wrapText="1"/>
    </xf>
    <xf numFmtId="0" fontId="2" fillId="0" borderId="53" xfId="0" applyFont="1" applyBorder="1" applyAlignment="1">
      <alignment horizontal="left" vertical="top" wrapText="1"/>
    </xf>
    <xf numFmtId="0" fontId="2" fillId="0" borderId="73" xfId="0" applyFont="1" applyBorder="1" applyAlignment="1">
      <alignment horizontal="left" vertical="top" wrapText="1"/>
    </xf>
    <xf numFmtId="0" fontId="2" fillId="0" borderId="74" xfId="0" applyFont="1" applyBorder="1" applyAlignment="1">
      <alignment horizontal="left" vertical="top" wrapText="1"/>
    </xf>
    <xf numFmtId="0" fontId="4" fillId="4" borderId="48" xfId="0" applyFont="1" applyFill="1" applyBorder="1" applyAlignment="1">
      <alignment horizontal="right" vertical="top" wrapText="1"/>
    </xf>
    <xf numFmtId="0" fontId="4" fillId="4" borderId="55" xfId="0" applyFont="1" applyFill="1" applyBorder="1" applyAlignment="1">
      <alignment horizontal="right" vertical="top" wrapText="1"/>
    </xf>
    <xf numFmtId="0" fontId="4" fillId="4" borderId="63" xfId="0" applyFont="1" applyFill="1" applyBorder="1" applyAlignment="1">
      <alignment horizontal="right" vertical="top" wrapText="1"/>
    </xf>
    <xf numFmtId="165" fontId="4" fillId="4" borderId="48" xfId="0" applyNumberFormat="1" applyFont="1" applyFill="1" applyBorder="1" applyAlignment="1">
      <alignment horizontal="center" vertical="top" wrapText="1"/>
    </xf>
    <xf numFmtId="165" fontId="4" fillId="4" borderId="55" xfId="0" applyNumberFormat="1" applyFont="1" applyFill="1" applyBorder="1" applyAlignment="1">
      <alignment horizontal="center" vertical="top" wrapText="1"/>
    </xf>
    <xf numFmtId="165" fontId="4" fillId="4" borderId="63" xfId="0" applyNumberFormat="1" applyFont="1" applyFill="1" applyBorder="1" applyAlignment="1">
      <alignment horizontal="center" vertical="top" wrapText="1"/>
    </xf>
    <xf numFmtId="0" fontId="4" fillId="5" borderId="53" xfId="0" applyFont="1" applyFill="1" applyBorder="1" applyAlignment="1">
      <alignment horizontal="right" vertical="top" wrapText="1"/>
    </xf>
    <xf numFmtId="0" fontId="4" fillId="5" borderId="73" xfId="0" applyFont="1" applyFill="1" applyBorder="1" applyAlignment="1">
      <alignment horizontal="right" vertical="top" wrapText="1"/>
    </xf>
    <xf numFmtId="0" fontId="4" fillId="5" borderId="74" xfId="0" applyFont="1" applyFill="1" applyBorder="1" applyAlignment="1">
      <alignment horizontal="right" vertical="top" wrapText="1"/>
    </xf>
    <xf numFmtId="165" fontId="4" fillId="5" borderId="53" xfId="0" applyNumberFormat="1" applyFont="1" applyFill="1" applyBorder="1" applyAlignment="1">
      <alignment horizontal="center" vertical="top" wrapText="1"/>
    </xf>
    <xf numFmtId="165" fontId="4" fillId="5" borderId="73" xfId="0" applyNumberFormat="1" applyFont="1" applyFill="1" applyBorder="1" applyAlignment="1">
      <alignment horizontal="center" vertical="top" wrapText="1"/>
    </xf>
    <xf numFmtId="165" fontId="4" fillId="5" borderId="74" xfId="0" applyNumberFormat="1" applyFont="1" applyFill="1" applyBorder="1" applyAlignment="1">
      <alignment horizontal="center" vertical="top" wrapText="1"/>
    </xf>
    <xf numFmtId="0" fontId="2" fillId="6" borderId="76" xfId="0" applyFont="1" applyFill="1" applyBorder="1" applyAlignment="1">
      <alignment horizontal="left" vertical="top" wrapText="1"/>
    </xf>
    <xf numFmtId="0" fontId="2" fillId="6" borderId="64" xfId="0" applyFont="1" applyFill="1" applyBorder="1" applyAlignment="1">
      <alignment horizontal="left" vertical="top" wrapText="1"/>
    </xf>
    <xf numFmtId="0" fontId="2" fillId="6" borderId="77" xfId="0" applyFont="1" applyFill="1" applyBorder="1" applyAlignment="1">
      <alignment horizontal="left" vertical="top" wrapText="1"/>
    </xf>
    <xf numFmtId="49" fontId="4" fillId="0" borderId="55" xfId="0" applyNumberFormat="1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5" borderId="52" xfId="0" applyFont="1" applyFill="1" applyBorder="1" applyAlignment="1">
      <alignment horizontal="right" vertical="top" wrapText="1"/>
    </xf>
    <xf numFmtId="0" fontId="4" fillId="5" borderId="72" xfId="0" applyFont="1" applyFill="1" applyBorder="1" applyAlignment="1">
      <alignment horizontal="right" vertical="top" wrapText="1"/>
    </xf>
    <xf numFmtId="0" fontId="4" fillId="5" borderId="60" xfId="0" applyFont="1" applyFill="1" applyBorder="1" applyAlignment="1">
      <alignment horizontal="right" vertical="top" wrapText="1"/>
    </xf>
    <xf numFmtId="165" fontId="4" fillId="5" borderId="52" xfId="0" applyNumberFormat="1" applyFont="1" applyFill="1" applyBorder="1" applyAlignment="1">
      <alignment horizontal="center" vertical="top" wrapText="1"/>
    </xf>
    <xf numFmtId="165" fontId="4" fillId="5" borderId="72" xfId="0" applyNumberFormat="1" applyFont="1" applyFill="1" applyBorder="1" applyAlignment="1">
      <alignment horizontal="center" vertical="top" wrapText="1"/>
    </xf>
    <xf numFmtId="165" fontId="4" fillId="5" borderId="60" xfId="0" applyNumberFormat="1" applyFont="1" applyFill="1" applyBorder="1" applyAlignment="1">
      <alignment horizontal="center" vertical="top" wrapText="1"/>
    </xf>
    <xf numFmtId="49" fontId="4" fillId="5" borderId="43" xfId="0" applyNumberFormat="1" applyFont="1" applyFill="1" applyBorder="1" applyAlignment="1">
      <alignment horizontal="right" vertical="top"/>
    </xf>
    <xf numFmtId="49" fontId="4" fillId="5" borderId="57" xfId="0" applyNumberFormat="1" applyFont="1" applyFill="1" applyBorder="1" applyAlignment="1">
      <alignment horizontal="right" vertical="top"/>
    </xf>
    <xf numFmtId="0" fontId="2" fillId="5" borderId="11" xfId="0" applyFont="1" applyFill="1" applyBorder="1" applyAlignment="1">
      <alignment horizontal="center" vertical="top"/>
    </xf>
    <xf numFmtId="0" fontId="2" fillId="5" borderId="57" xfId="0" applyFont="1" applyFill="1" applyBorder="1" applyAlignment="1">
      <alignment horizontal="center" vertical="top"/>
    </xf>
    <xf numFmtId="0" fontId="2" fillId="5" borderId="58" xfId="0" applyFont="1" applyFill="1" applyBorder="1" applyAlignment="1">
      <alignment horizontal="center" vertical="top"/>
    </xf>
    <xf numFmtId="0" fontId="11" fillId="0" borderId="69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1"/>
  <sheetViews>
    <sheetView tabSelected="1" zoomScaleNormal="100" zoomScaleSheetLayoutView="90" workbookViewId="0">
      <selection sqref="A1:R1"/>
    </sheetView>
  </sheetViews>
  <sheetFormatPr defaultRowHeight="12.75" x14ac:dyDescent="0.2"/>
  <cols>
    <col min="1" max="3" width="2.7109375" style="10" customWidth="1"/>
    <col min="4" max="4" width="35.85546875" style="10" customWidth="1"/>
    <col min="5" max="5" width="4.42578125" style="74" customWidth="1"/>
    <col min="6" max="6" width="3.5703125" style="11" customWidth="1"/>
    <col min="7" max="7" width="4.140625" style="132" customWidth="1"/>
    <col min="8" max="8" width="7.7109375" style="11" customWidth="1"/>
    <col min="9" max="11" width="7.7109375" style="10" customWidth="1"/>
    <col min="12" max="12" width="8.7109375" style="10" customWidth="1"/>
    <col min="13" max="14" width="7.7109375" style="10" customWidth="1"/>
    <col min="15" max="15" width="26.85546875" style="10" customWidth="1"/>
    <col min="16" max="17" width="3.7109375" style="10" customWidth="1"/>
    <col min="18" max="18" width="3.5703125" style="10" customWidth="1"/>
    <col min="19" max="16384" width="9.140625" style="5"/>
  </cols>
  <sheetData>
    <row r="1" spans="1:21" ht="15.75" x14ac:dyDescent="0.2">
      <c r="A1" s="219" t="s">
        <v>71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</row>
    <row r="2" spans="1:21" ht="15.75" x14ac:dyDescent="0.2">
      <c r="A2" s="220" t="s">
        <v>80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</row>
    <row r="3" spans="1:21" ht="15.75" x14ac:dyDescent="0.2">
      <c r="A3" s="221" t="s">
        <v>30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17"/>
      <c r="T3" s="17"/>
      <c r="U3" s="17"/>
    </row>
    <row r="4" spans="1:21" ht="13.5" thickBot="1" x14ac:dyDescent="0.25">
      <c r="P4" s="222" t="s">
        <v>0</v>
      </c>
      <c r="Q4" s="222"/>
      <c r="R4" s="222"/>
    </row>
    <row r="5" spans="1:21" x14ac:dyDescent="0.2">
      <c r="A5" s="229" t="s">
        <v>31</v>
      </c>
      <c r="B5" s="232" t="s">
        <v>1</v>
      </c>
      <c r="C5" s="232" t="s">
        <v>2</v>
      </c>
      <c r="D5" s="211" t="s">
        <v>15</v>
      </c>
      <c r="E5" s="214" t="s">
        <v>3</v>
      </c>
      <c r="F5" s="232" t="s">
        <v>39</v>
      </c>
      <c r="G5" s="241" t="s">
        <v>4</v>
      </c>
      <c r="H5" s="235" t="s">
        <v>5</v>
      </c>
      <c r="I5" s="226" t="s">
        <v>32</v>
      </c>
      <c r="J5" s="227"/>
      <c r="K5" s="227"/>
      <c r="L5" s="228"/>
      <c r="M5" s="235" t="s">
        <v>37</v>
      </c>
      <c r="N5" s="235" t="s">
        <v>38</v>
      </c>
      <c r="O5" s="238" t="s">
        <v>72</v>
      </c>
      <c r="P5" s="239"/>
      <c r="Q5" s="239"/>
      <c r="R5" s="240"/>
    </row>
    <row r="6" spans="1:21" x14ac:dyDescent="0.2">
      <c r="A6" s="230"/>
      <c r="B6" s="233"/>
      <c r="C6" s="233"/>
      <c r="D6" s="212"/>
      <c r="E6" s="215"/>
      <c r="F6" s="233"/>
      <c r="G6" s="242"/>
      <c r="H6" s="236"/>
      <c r="I6" s="255" t="s">
        <v>6</v>
      </c>
      <c r="J6" s="223" t="s">
        <v>7</v>
      </c>
      <c r="K6" s="256"/>
      <c r="L6" s="253" t="s">
        <v>22</v>
      </c>
      <c r="M6" s="236"/>
      <c r="N6" s="236"/>
      <c r="O6" s="217" t="s">
        <v>15</v>
      </c>
      <c r="P6" s="223" t="s">
        <v>8</v>
      </c>
      <c r="Q6" s="224"/>
      <c r="R6" s="225"/>
    </row>
    <row r="7" spans="1:21" ht="112.5" customHeight="1" thickBot="1" x14ac:dyDescent="0.25">
      <c r="A7" s="231"/>
      <c r="B7" s="234"/>
      <c r="C7" s="234"/>
      <c r="D7" s="213"/>
      <c r="E7" s="216"/>
      <c r="F7" s="234"/>
      <c r="G7" s="243"/>
      <c r="H7" s="237"/>
      <c r="I7" s="231"/>
      <c r="J7" s="7" t="s">
        <v>6</v>
      </c>
      <c r="K7" s="6" t="s">
        <v>16</v>
      </c>
      <c r="L7" s="254"/>
      <c r="M7" s="237"/>
      <c r="N7" s="237"/>
      <c r="O7" s="218"/>
      <c r="P7" s="8" t="s">
        <v>40</v>
      </c>
      <c r="Q7" s="8" t="s">
        <v>41</v>
      </c>
      <c r="R7" s="9" t="s">
        <v>42</v>
      </c>
    </row>
    <row r="8" spans="1:21" s="120" customFormat="1" x14ac:dyDescent="0.2">
      <c r="A8" s="272" t="s">
        <v>45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4"/>
    </row>
    <row r="9" spans="1:21" s="120" customFormat="1" x14ac:dyDescent="0.2">
      <c r="A9" s="263" t="s">
        <v>81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5"/>
    </row>
    <row r="10" spans="1:21" ht="15" customHeight="1" thickBot="1" x14ac:dyDescent="0.25">
      <c r="A10" s="128" t="s">
        <v>9</v>
      </c>
      <c r="B10" s="266" t="s">
        <v>46</v>
      </c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8"/>
    </row>
    <row r="11" spans="1:21" ht="13.5" thickBot="1" x14ac:dyDescent="0.25">
      <c r="A11" s="13" t="s">
        <v>9</v>
      </c>
      <c r="B11" s="14" t="s">
        <v>9</v>
      </c>
      <c r="C11" s="269" t="s">
        <v>47</v>
      </c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1"/>
    </row>
    <row r="12" spans="1:21" x14ac:dyDescent="0.2">
      <c r="A12" s="244" t="s">
        <v>9</v>
      </c>
      <c r="B12" s="247" t="s">
        <v>9</v>
      </c>
      <c r="C12" s="250" t="s">
        <v>9</v>
      </c>
      <c r="D12" s="260" t="s">
        <v>51</v>
      </c>
      <c r="E12" s="288"/>
      <c r="F12" s="291" t="s">
        <v>44</v>
      </c>
      <c r="G12" s="257" t="s">
        <v>53</v>
      </c>
      <c r="H12" s="15" t="s">
        <v>43</v>
      </c>
      <c r="I12" s="27">
        <f t="shared" ref="I12:I18" si="0">J12+L12</f>
        <v>15</v>
      </c>
      <c r="J12" s="28">
        <v>15</v>
      </c>
      <c r="K12" s="28"/>
      <c r="L12" s="29"/>
      <c r="M12" s="30"/>
      <c r="N12" s="30"/>
      <c r="O12" s="275" t="s">
        <v>83</v>
      </c>
      <c r="P12" s="56">
        <v>1</v>
      </c>
      <c r="Q12" s="56"/>
      <c r="R12" s="57"/>
    </row>
    <row r="13" spans="1:21" x14ac:dyDescent="0.2">
      <c r="A13" s="245"/>
      <c r="B13" s="248"/>
      <c r="C13" s="251"/>
      <c r="D13" s="261"/>
      <c r="E13" s="289"/>
      <c r="F13" s="292"/>
      <c r="G13" s="258"/>
      <c r="H13" s="16" t="s">
        <v>52</v>
      </c>
      <c r="I13" s="198">
        <f t="shared" si="0"/>
        <v>85</v>
      </c>
      <c r="J13" s="199">
        <v>85</v>
      </c>
      <c r="K13" s="199"/>
      <c r="L13" s="200"/>
      <c r="M13" s="34"/>
      <c r="N13" s="34"/>
      <c r="O13" s="276"/>
      <c r="P13" s="58"/>
      <c r="Q13" s="58"/>
      <c r="R13" s="59"/>
    </row>
    <row r="14" spans="1:21" x14ac:dyDescent="0.2">
      <c r="A14" s="245"/>
      <c r="B14" s="248"/>
      <c r="C14" s="251"/>
      <c r="D14" s="261"/>
      <c r="E14" s="289"/>
      <c r="F14" s="292"/>
      <c r="G14" s="258"/>
      <c r="H14" s="44"/>
      <c r="I14" s="69">
        <f t="shared" si="0"/>
        <v>0</v>
      </c>
      <c r="J14" s="70"/>
      <c r="K14" s="70"/>
      <c r="L14" s="71"/>
      <c r="M14" s="72"/>
      <c r="N14" s="72"/>
      <c r="O14" s="276"/>
      <c r="P14" s="60"/>
      <c r="Q14" s="60"/>
      <c r="R14" s="61"/>
      <c r="T14" s="17"/>
    </row>
    <row r="15" spans="1:21" x14ac:dyDescent="0.2">
      <c r="A15" s="245"/>
      <c r="B15" s="248"/>
      <c r="C15" s="251"/>
      <c r="D15" s="261"/>
      <c r="E15" s="289"/>
      <c r="F15" s="292"/>
      <c r="G15" s="258"/>
      <c r="H15" s="16"/>
      <c r="I15" s="68">
        <f t="shared" si="0"/>
        <v>0</v>
      </c>
      <c r="J15" s="32"/>
      <c r="K15" s="32"/>
      <c r="L15" s="33"/>
      <c r="M15" s="34"/>
      <c r="N15" s="34"/>
      <c r="O15" s="276"/>
      <c r="P15" s="58"/>
      <c r="Q15" s="58"/>
      <c r="R15" s="59"/>
    </row>
    <row r="16" spans="1:21" x14ac:dyDescent="0.2">
      <c r="A16" s="245"/>
      <c r="B16" s="248"/>
      <c r="C16" s="251"/>
      <c r="D16" s="261"/>
      <c r="E16" s="289"/>
      <c r="F16" s="292"/>
      <c r="G16" s="258"/>
      <c r="H16" s="44"/>
      <c r="I16" s="69">
        <f t="shared" si="0"/>
        <v>0</v>
      </c>
      <c r="J16" s="70"/>
      <c r="K16" s="70"/>
      <c r="L16" s="71"/>
      <c r="M16" s="72"/>
      <c r="N16" s="72"/>
      <c r="O16" s="277" t="s">
        <v>84</v>
      </c>
      <c r="P16" s="116">
        <v>250</v>
      </c>
      <c r="Q16" s="116"/>
      <c r="R16" s="117"/>
      <c r="T16" s="17"/>
    </row>
    <row r="17" spans="1:22" x14ac:dyDescent="0.2">
      <c r="A17" s="245"/>
      <c r="B17" s="248"/>
      <c r="C17" s="251"/>
      <c r="D17" s="261"/>
      <c r="E17" s="289"/>
      <c r="F17" s="292"/>
      <c r="G17" s="258"/>
      <c r="H17" s="16"/>
      <c r="I17" s="68">
        <f t="shared" si="0"/>
        <v>0</v>
      </c>
      <c r="J17" s="32"/>
      <c r="K17" s="32"/>
      <c r="L17" s="33"/>
      <c r="M17" s="34"/>
      <c r="N17" s="34"/>
      <c r="O17" s="276"/>
      <c r="P17" s="58"/>
      <c r="Q17" s="58"/>
      <c r="R17" s="59"/>
    </row>
    <row r="18" spans="1:22" x14ac:dyDescent="0.2">
      <c r="A18" s="245"/>
      <c r="B18" s="248"/>
      <c r="C18" s="251"/>
      <c r="D18" s="261"/>
      <c r="E18" s="289"/>
      <c r="F18" s="292"/>
      <c r="G18" s="258"/>
      <c r="H18" s="44"/>
      <c r="I18" s="69">
        <f t="shared" si="0"/>
        <v>0</v>
      </c>
      <c r="J18" s="70"/>
      <c r="K18" s="70"/>
      <c r="L18" s="71"/>
      <c r="M18" s="72"/>
      <c r="N18" s="72"/>
      <c r="O18" s="276"/>
      <c r="P18" s="60"/>
      <c r="Q18" s="60"/>
      <c r="R18" s="61"/>
      <c r="T18" s="17"/>
    </row>
    <row r="19" spans="1:22" ht="13.5" thickBot="1" x14ac:dyDescent="0.25">
      <c r="A19" s="246"/>
      <c r="B19" s="249"/>
      <c r="C19" s="252"/>
      <c r="D19" s="262"/>
      <c r="E19" s="290"/>
      <c r="F19" s="293"/>
      <c r="G19" s="259"/>
      <c r="H19" s="177" t="s">
        <v>10</v>
      </c>
      <c r="I19" s="178">
        <f t="shared" ref="I19:N19" si="1">SUM(I12:I18)</f>
        <v>100</v>
      </c>
      <c r="J19" s="180">
        <f t="shared" si="1"/>
        <v>100</v>
      </c>
      <c r="K19" s="180">
        <f t="shared" si="1"/>
        <v>0</v>
      </c>
      <c r="L19" s="180">
        <f t="shared" si="1"/>
        <v>0</v>
      </c>
      <c r="M19" s="181">
        <f t="shared" si="1"/>
        <v>0</v>
      </c>
      <c r="N19" s="181">
        <f t="shared" si="1"/>
        <v>0</v>
      </c>
      <c r="O19" s="278"/>
      <c r="P19" s="62"/>
      <c r="Q19" s="62"/>
      <c r="R19" s="63"/>
      <c r="T19" s="17"/>
    </row>
    <row r="20" spans="1:22" ht="16.5" customHeight="1" x14ac:dyDescent="0.2">
      <c r="A20" s="244" t="s">
        <v>9</v>
      </c>
      <c r="B20" s="247" t="s">
        <v>9</v>
      </c>
      <c r="C20" s="250" t="s">
        <v>11</v>
      </c>
      <c r="D20" s="260" t="s">
        <v>87</v>
      </c>
      <c r="E20" s="279"/>
      <c r="F20" s="282" t="s">
        <v>44</v>
      </c>
      <c r="G20" s="285" t="s">
        <v>53</v>
      </c>
      <c r="H20" s="146" t="s">
        <v>43</v>
      </c>
      <c r="I20" s="190">
        <f>J20+L20</f>
        <v>0</v>
      </c>
      <c r="J20" s="173"/>
      <c r="K20" s="173"/>
      <c r="L20" s="173"/>
      <c r="M20" s="188">
        <v>150</v>
      </c>
      <c r="N20" s="188">
        <v>200</v>
      </c>
      <c r="O20" s="182" t="s">
        <v>58</v>
      </c>
      <c r="P20" s="84"/>
      <c r="Q20" s="84">
        <v>8</v>
      </c>
      <c r="R20" s="85">
        <v>10</v>
      </c>
      <c r="S20" s="81"/>
      <c r="T20" s="82"/>
      <c r="U20" s="82"/>
      <c r="V20" s="82"/>
    </row>
    <row r="21" spans="1:22" ht="25.5" x14ac:dyDescent="0.2">
      <c r="A21" s="245"/>
      <c r="B21" s="248"/>
      <c r="C21" s="251"/>
      <c r="D21" s="261"/>
      <c r="E21" s="280"/>
      <c r="F21" s="283"/>
      <c r="G21" s="286"/>
      <c r="H21" s="19"/>
      <c r="I21" s="179">
        <f>J21+L21</f>
        <v>0</v>
      </c>
      <c r="J21" s="33"/>
      <c r="K21" s="33"/>
      <c r="L21" s="33"/>
      <c r="M21" s="34"/>
      <c r="N21" s="34"/>
      <c r="O21" s="183" t="s">
        <v>60</v>
      </c>
      <c r="P21" s="77"/>
      <c r="Q21" s="77">
        <v>5</v>
      </c>
      <c r="R21" s="78">
        <v>10</v>
      </c>
      <c r="S21" s="81"/>
      <c r="T21" s="82"/>
      <c r="U21" s="82"/>
      <c r="V21" s="82"/>
    </row>
    <row r="22" spans="1:22" ht="41.25" customHeight="1" x14ac:dyDescent="0.2">
      <c r="A22" s="245"/>
      <c r="B22" s="248"/>
      <c r="C22" s="251"/>
      <c r="D22" s="261"/>
      <c r="E22" s="280"/>
      <c r="F22" s="283"/>
      <c r="G22" s="286"/>
      <c r="H22" s="19"/>
      <c r="I22" s="179">
        <f>J22+L22</f>
        <v>0</v>
      </c>
      <c r="J22" s="33"/>
      <c r="K22" s="33"/>
      <c r="L22" s="33"/>
      <c r="M22" s="189"/>
      <c r="N22" s="189"/>
      <c r="O22" s="184" t="s">
        <v>61</v>
      </c>
      <c r="P22" s="64"/>
      <c r="Q22" s="64">
        <v>8</v>
      </c>
      <c r="R22" s="65">
        <v>10</v>
      </c>
      <c r="S22" s="81"/>
      <c r="T22" s="82"/>
      <c r="U22" s="82"/>
      <c r="V22" s="82"/>
    </row>
    <row r="23" spans="1:22" ht="28.5" customHeight="1" x14ac:dyDescent="0.2">
      <c r="A23" s="245"/>
      <c r="B23" s="248"/>
      <c r="C23" s="251"/>
      <c r="D23" s="261"/>
      <c r="E23" s="280"/>
      <c r="F23" s="283"/>
      <c r="G23" s="286"/>
      <c r="H23" s="19"/>
      <c r="I23" s="179">
        <f>J23+L23</f>
        <v>0</v>
      </c>
      <c r="J23" s="33"/>
      <c r="K23" s="33"/>
      <c r="L23" s="33"/>
      <c r="M23" s="34"/>
      <c r="N23" s="34"/>
      <c r="O23" s="183" t="s">
        <v>62</v>
      </c>
      <c r="P23" s="77"/>
      <c r="Q23" s="77">
        <v>5</v>
      </c>
      <c r="R23" s="78">
        <v>10</v>
      </c>
      <c r="S23" s="81"/>
      <c r="T23" s="82"/>
      <c r="U23" s="82"/>
      <c r="V23" s="82"/>
    </row>
    <row r="24" spans="1:22" ht="25.5" x14ac:dyDescent="0.2">
      <c r="A24" s="245"/>
      <c r="B24" s="248"/>
      <c r="C24" s="251"/>
      <c r="D24" s="261"/>
      <c r="E24" s="280"/>
      <c r="F24" s="283"/>
      <c r="G24" s="286"/>
      <c r="H24" s="19"/>
      <c r="I24" s="179">
        <f>J24+L24</f>
        <v>0</v>
      </c>
      <c r="J24" s="33"/>
      <c r="K24" s="33"/>
      <c r="L24" s="33"/>
      <c r="M24" s="189"/>
      <c r="N24" s="189"/>
      <c r="O24" s="184" t="s">
        <v>59</v>
      </c>
      <c r="P24" s="64"/>
      <c r="Q24" s="64">
        <v>15</v>
      </c>
      <c r="R24" s="65">
        <v>20</v>
      </c>
      <c r="S24" s="81"/>
      <c r="T24" s="82"/>
      <c r="U24" s="82"/>
      <c r="V24" s="82"/>
    </row>
    <row r="25" spans="1:22" ht="27.75" customHeight="1" thickBot="1" x14ac:dyDescent="0.25">
      <c r="A25" s="246"/>
      <c r="B25" s="249"/>
      <c r="C25" s="252"/>
      <c r="D25" s="262"/>
      <c r="E25" s="281"/>
      <c r="F25" s="284"/>
      <c r="G25" s="287"/>
      <c r="H25" s="18" t="s">
        <v>10</v>
      </c>
      <c r="I25" s="39">
        <f t="shared" ref="I25:N25" si="2">SUM(I20:I24)</f>
        <v>0</v>
      </c>
      <c r="J25" s="40">
        <f t="shared" si="2"/>
        <v>0</v>
      </c>
      <c r="K25" s="40">
        <f t="shared" si="2"/>
        <v>0</v>
      </c>
      <c r="L25" s="99">
        <f t="shared" si="2"/>
        <v>0</v>
      </c>
      <c r="M25" s="41">
        <f t="shared" si="2"/>
        <v>150</v>
      </c>
      <c r="N25" s="41">
        <f t="shared" si="2"/>
        <v>200</v>
      </c>
      <c r="O25" s="187" t="s">
        <v>63</v>
      </c>
      <c r="P25" s="79"/>
      <c r="Q25" s="79">
        <v>2</v>
      </c>
      <c r="R25" s="80">
        <v>3</v>
      </c>
      <c r="S25" s="81"/>
      <c r="T25" s="82"/>
      <c r="U25" s="82"/>
      <c r="V25" s="82"/>
    </row>
    <row r="26" spans="1:22" ht="13.5" thickBot="1" x14ac:dyDescent="0.25">
      <c r="A26" s="13" t="s">
        <v>9</v>
      </c>
      <c r="B26" s="93" t="s">
        <v>9</v>
      </c>
      <c r="C26" s="319" t="s">
        <v>12</v>
      </c>
      <c r="D26" s="309"/>
      <c r="E26" s="309"/>
      <c r="F26" s="309"/>
      <c r="G26" s="309"/>
      <c r="H26" s="320"/>
      <c r="I26" s="185">
        <f t="shared" ref="I26:N26" si="3">SUM(I25,I19)</f>
        <v>100</v>
      </c>
      <c r="J26" s="185">
        <f t="shared" si="3"/>
        <v>100</v>
      </c>
      <c r="K26" s="185">
        <f t="shared" si="3"/>
        <v>0</v>
      </c>
      <c r="L26" s="186">
        <f t="shared" si="3"/>
        <v>0</v>
      </c>
      <c r="M26" s="186">
        <f t="shared" si="3"/>
        <v>150</v>
      </c>
      <c r="N26" s="185">
        <f t="shared" si="3"/>
        <v>200</v>
      </c>
      <c r="O26" s="123"/>
      <c r="P26" s="124"/>
      <c r="Q26" s="124"/>
      <c r="R26" s="125"/>
      <c r="S26" s="296"/>
      <c r="T26" s="82"/>
      <c r="U26" s="82"/>
      <c r="V26" s="82"/>
    </row>
    <row r="27" spans="1:22" ht="13.5" thickBot="1" x14ac:dyDescent="0.25">
      <c r="A27" s="13" t="s">
        <v>9</v>
      </c>
      <c r="B27" s="93" t="s">
        <v>11</v>
      </c>
      <c r="C27" s="297" t="s">
        <v>48</v>
      </c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  <c r="R27" s="299"/>
      <c r="S27" s="296"/>
      <c r="T27" s="83"/>
      <c r="U27" s="83"/>
      <c r="V27" s="83"/>
    </row>
    <row r="28" spans="1:22" ht="13.5" customHeight="1" x14ac:dyDescent="0.2">
      <c r="A28" s="150" t="s">
        <v>9</v>
      </c>
      <c r="B28" s="152" t="s">
        <v>11</v>
      </c>
      <c r="C28" s="154" t="s">
        <v>9</v>
      </c>
      <c r="D28" s="294" t="s">
        <v>54</v>
      </c>
      <c r="E28" s="314" t="s">
        <v>73</v>
      </c>
      <c r="F28" s="159" t="s">
        <v>56</v>
      </c>
      <c r="G28" s="129" t="s">
        <v>53</v>
      </c>
      <c r="H28" s="21" t="s">
        <v>43</v>
      </c>
      <c r="I28" s="27">
        <f>J28+L28</f>
        <v>1229.5</v>
      </c>
      <c r="J28" s="28">
        <v>16.399999999999999</v>
      </c>
      <c r="K28" s="28"/>
      <c r="L28" s="29">
        <v>1213.0999999999999</v>
      </c>
      <c r="M28" s="30">
        <v>933.6</v>
      </c>
      <c r="N28" s="30"/>
      <c r="O28" s="300" t="s">
        <v>89</v>
      </c>
      <c r="P28" s="317">
        <v>93</v>
      </c>
      <c r="Q28" s="56"/>
      <c r="R28" s="57"/>
      <c r="T28" s="17"/>
    </row>
    <row r="29" spans="1:22" ht="13.5" customHeight="1" x14ac:dyDescent="0.2">
      <c r="A29" s="151"/>
      <c r="B29" s="153"/>
      <c r="C29" s="155"/>
      <c r="D29" s="295"/>
      <c r="E29" s="315"/>
      <c r="F29" s="160"/>
      <c r="G29" s="130"/>
      <c r="H29" s="45" t="s">
        <v>55</v>
      </c>
      <c r="I29" s="119">
        <f>J29+L29</f>
        <v>1666.7</v>
      </c>
      <c r="J29" s="32"/>
      <c r="K29" s="32"/>
      <c r="L29" s="33">
        <v>1666.7</v>
      </c>
      <c r="M29" s="34"/>
      <c r="N29" s="34"/>
      <c r="O29" s="301"/>
      <c r="P29" s="318"/>
      <c r="Q29" s="208">
        <v>100</v>
      </c>
      <c r="R29" s="61"/>
      <c r="T29" s="17"/>
    </row>
    <row r="30" spans="1:22" ht="13.5" customHeight="1" x14ac:dyDescent="0.2">
      <c r="A30" s="151"/>
      <c r="B30" s="153"/>
      <c r="C30" s="155"/>
      <c r="D30" s="295"/>
      <c r="E30" s="315"/>
      <c r="F30" s="160"/>
      <c r="G30" s="130"/>
      <c r="H30" s="22" t="s">
        <v>52</v>
      </c>
      <c r="I30" s="119">
        <f>J30+L30</f>
        <v>6202.8</v>
      </c>
      <c r="J30" s="36"/>
      <c r="K30" s="36"/>
      <c r="L30" s="37">
        <v>6202.8</v>
      </c>
      <c r="M30" s="133"/>
      <c r="N30" s="133"/>
      <c r="O30" s="301"/>
      <c r="P30" s="60"/>
      <c r="Q30" s="60"/>
      <c r="R30" s="61"/>
      <c r="T30" s="17"/>
    </row>
    <row r="31" spans="1:22" ht="13.5" customHeight="1" thickBot="1" x14ac:dyDescent="0.25">
      <c r="A31" s="126"/>
      <c r="B31" s="127"/>
      <c r="C31" s="156"/>
      <c r="D31" s="164"/>
      <c r="E31" s="316"/>
      <c r="F31" s="161"/>
      <c r="G31" s="131"/>
      <c r="H31" s="18" t="s">
        <v>10</v>
      </c>
      <c r="I31" s="39">
        <f t="shared" ref="I31:N31" si="4">SUM(I28:I30)</f>
        <v>9099</v>
      </c>
      <c r="J31" s="40">
        <f t="shared" si="4"/>
        <v>16.399999999999999</v>
      </c>
      <c r="K31" s="40">
        <f t="shared" si="4"/>
        <v>0</v>
      </c>
      <c r="L31" s="40">
        <f>SUM(L28:L30)</f>
        <v>9082.6</v>
      </c>
      <c r="M31" s="41">
        <f t="shared" si="4"/>
        <v>933.6</v>
      </c>
      <c r="N31" s="41">
        <f t="shared" si="4"/>
        <v>0</v>
      </c>
      <c r="O31" s="302"/>
      <c r="P31" s="62"/>
      <c r="Q31" s="62"/>
      <c r="R31" s="63"/>
      <c r="T31" s="17"/>
    </row>
    <row r="32" spans="1:22" ht="25.5" customHeight="1" x14ac:dyDescent="0.2">
      <c r="A32" s="111" t="s">
        <v>9</v>
      </c>
      <c r="B32" s="112" t="s">
        <v>11</v>
      </c>
      <c r="C32" s="95" t="s">
        <v>11</v>
      </c>
      <c r="D32" s="260" t="s">
        <v>69</v>
      </c>
      <c r="E32" s="279"/>
      <c r="F32" s="159" t="s">
        <v>44</v>
      </c>
      <c r="G32" s="129" t="s">
        <v>53</v>
      </c>
      <c r="H32" s="21" t="s">
        <v>43</v>
      </c>
      <c r="I32" s="27">
        <f>J32+L32</f>
        <v>87.2</v>
      </c>
      <c r="J32" s="28">
        <v>87.2</v>
      </c>
      <c r="K32" s="28"/>
      <c r="L32" s="29"/>
      <c r="M32" s="102"/>
      <c r="N32" s="102"/>
      <c r="O32" s="135" t="s">
        <v>64</v>
      </c>
      <c r="P32" s="136">
        <v>1</v>
      </c>
      <c r="Q32" s="106"/>
      <c r="R32" s="107"/>
      <c r="T32" s="17"/>
    </row>
    <row r="33" spans="1:20" ht="24" x14ac:dyDescent="0.2">
      <c r="A33" s="113"/>
      <c r="B33" s="109"/>
      <c r="C33" s="110"/>
      <c r="D33" s="261"/>
      <c r="E33" s="280"/>
      <c r="F33" s="160"/>
      <c r="G33" s="130"/>
      <c r="H33" s="45" t="s">
        <v>52</v>
      </c>
      <c r="I33" s="198">
        <f>J33+L33</f>
        <v>494.1</v>
      </c>
      <c r="J33" s="201">
        <v>494.1</v>
      </c>
      <c r="K33" s="201"/>
      <c r="L33" s="202"/>
      <c r="M33" s="103"/>
      <c r="N33" s="103"/>
      <c r="O33" s="137" t="s">
        <v>85</v>
      </c>
      <c r="P33" s="138">
        <v>1</v>
      </c>
      <c r="Q33" s="105"/>
      <c r="R33" s="108"/>
      <c r="T33" s="17"/>
    </row>
    <row r="34" spans="1:20" ht="24.75" thickBot="1" x14ac:dyDescent="0.25">
      <c r="A34" s="114"/>
      <c r="B34" s="115"/>
      <c r="C34" s="96"/>
      <c r="D34" s="210"/>
      <c r="E34" s="97"/>
      <c r="F34" s="161"/>
      <c r="G34" s="131"/>
      <c r="H34" s="18" t="s">
        <v>10</v>
      </c>
      <c r="I34" s="98">
        <f t="shared" ref="I34:N34" si="5">SUM(I32:I33)</f>
        <v>581.30000000000007</v>
      </c>
      <c r="J34" s="40">
        <f t="shared" si="5"/>
        <v>581.30000000000007</v>
      </c>
      <c r="K34" s="40">
        <f t="shared" si="5"/>
        <v>0</v>
      </c>
      <c r="L34" s="99">
        <f t="shared" si="5"/>
        <v>0</v>
      </c>
      <c r="M34" s="104">
        <f t="shared" si="5"/>
        <v>0</v>
      </c>
      <c r="N34" s="104">
        <f t="shared" si="5"/>
        <v>0</v>
      </c>
      <c r="O34" s="139" t="s">
        <v>86</v>
      </c>
      <c r="P34" s="140">
        <v>1</v>
      </c>
      <c r="Q34" s="86"/>
      <c r="R34" s="87"/>
      <c r="T34" s="17"/>
    </row>
    <row r="35" spans="1:20" ht="13.5" thickBot="1" x14ac:dyDescent="0.25">
      <c r="A35" s="23" t="s">
        <v>9</v>
      </c>
      <c r="B35" s="14" t="s">
        <v>11</v>
      </c>
      <c r="C35" s="309" t="s">
        <v>12</v>
      </c>
      <c r="D35" s="309"/>
      <c r="E35" s="309"/>
      <c r="F35" s="309"/>
      <c r="G35" s="309"/>
      <c r="H35" s="310"/>
      <c r="I35" s="42">
        <f>J35+L35</f>
        <v>9680.3000000000011</v>
      </c>
      <c r="J35" s="42">
        <f>J34+J31</f>
        <v>597.70000000000005</v>
      </c>
      <c r="K35" s="42">
        <f>K34+K31</f>
        <v>0</v>
      </c>
      <c r="L35" s="43">
        <f>L34+L31</f>
        <v>9082.6</v>
      </c>
      <c r="M35" s="43">
        <f>M34+M31</f>
        <v>933.6</v>
      </c>
      <c r="N35" s="42">
        <f>N34+N31</f>
        <v>0</v>
      </c>
      <c r="O35" s="311"/>
      <c r="P35" s="312"/>
      <c r="Q35" s="312"/>
      <c r="R35" s="313"/>
    </row>
    <row r="36" spans="1:20" ht="13.5" thickBot="1" x14ac:dyDescent="0.25">
      <c r="A36" s="23" t="s">
        <v>9</v>
      </c>
      <c r="B36" s="303" t="s">
        <v>13</v>
      </c>
      <c r="C36" s="304"/>
      <c r="D36" s="304"/>
      <c r="E36" s="304"/>
      <c r="F36" s="304"/>
      <c r="G36" s="304"/>
      <c r="H36" s="305"/>
      <c r="I36" s="25">
        <f t="shared" ref="I36:N36" si="6">SUM(I26,I35)</f>
        <v>9780.3000000000011</v>
      </c>
      <c r="J36" s="25">
        <f t="shared" si="6"/>
        <v>697.7</v>
      </c>
      <c r="K36" s="25">
        <f t="shared" si="6"/>
        <v>0</v>
      </c>
      <c r="L36" s="26">
        <f t="shared" si="6"/>
        <v>9082.6</v>
      </c>
      <c r="M36" s="26">
        <f t="shared" si="6"/>
        <v>1083.5999999999999</v>
      </c>
      <c r="N36" s="25">
        <f t="shared" si="6"/>
        <v>200</v>
      </c>
      <c r="O36" s="306"/>
      <c r="P36" s="307"/>
      <c r="Q36" s="307"/>
      <c r="R36" s="308"/>
    </row>
    <row r="37" spans="1:20" ht="15.75" customHeight="1" thickBot="1" x14ac:dyDescent="0.25">
      <c r="A37" s="12" t="s">
        <v>11</v>
      </c>
      <c r="B37" s="330" t="s">
        <v>49</v>
      </c>
      <c r="C37" s="331"/>
      <c r="D37" s="331"/>
      <c r="E37" s="331"/>
      <c r="F37" s="331"/>
      <c r="G37" s="331"/>
      <c r="H37" s="331"/>
      <c r="I37" s="331"/>
      <c r="J37" s="331"/>
      <c r="K37" s="331"/>
      <c r="L37" s="331"/>
      <c r="M37" s="331"/>
      <c r="N37" s="331"/>
      <c r="O37" s="331"/>
      <c r="P37" s="331"/>
      <c r="Q37" s="331"/>
      <c r="R37" s="332"/>
    </row>
    <row r="38" spans="1:20" ht="13.5" thickBot="1" x14ac:dyDescent="0.25">
      <c r="A38" s="13" t="s">
        <v>11</v>
      </c>
      <c r="B38" s="14" t="s">
        <v>9</v>
      </c>
      <c r="C38" s="269" t="s">
        <v>50</v>
      </c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70"/>
      <c r="O38" s="270"/>
      <c r="P38" s="270"/>
      <c r="Q38" s="270"/>
      <c r="R38" s="271"/>
    </row>
    <row r="39" spans="1:20" ht="38.25" x14ac:dyDescent="0.2">
      <c r="A39" s="321" t="s">
        <v>11</v>
      </c>
      <c r="B39" s="324" t="s">
        <v>9</v>
      </c>
      <c r="C39" s="327" t="s">
        <v>9</v>
      </c>
      <c r="D39" s="336" t="s">
        <v>57</v>
      </c>
      <c r="E39" s="288"/>
      <c r="F39" s="291"/>
      <c r="G39" s="333" t="s">
        <v>53</v>
      </c>
      <c r="H39" s="47" t="s">
        <v>43</v>
      </c>
      <c r="I39" s="27">
        <f>J39+L39</f>
        <v>49.5</v>
      </c>
      <c r="J39" s="28">
        <v>49.5</v>
      </c>
      <c r="K39" s="28">
        <v>0.8</v>
      </c>
      <c r="L39" s="29"/>
      <c r="M39" s="30"/>
      <c r="N39" s="30"/>
      <c r="O39" s="118" t="s">
        <v>65</v>
      </c>
      <c r="P39" s="66">
        <v>1</v>
      </c>
      <c r="Q39" s="66"/>
      <c r="R39" s="67"/>
      <c r="S39" s="75"/>
      <c r="T39" s="82"/>
    </row>
    <row r="40" spans="1:20" ht="38.25" x14ac:dyDescent="0.2">
      <c r="A40" s="322"/>
      <c r="B40" s="325"/>
      <c r="C40" s="328"/>
      <c r="D40" s="337"/>
      <c r="E40" s="289"/>
      <c r="F40" s="292"/>
      <c r="G40" s="334"/>
      <c r="H40" s="48" t="s">
        <v>52</v>
      </c>
      <c r="I40" s="31">
        <f>J40+L40</f>
        <v>152.19999999999999</v>
      </c>
      <c r="J40" s="32">
        <v>152.19999999999999</v>
      </c>
      <c r="K40" s="32">
        <v>3.8</v>
      </c>
      <c r="L40" s="33"/>
      <c r="M40" s="34"/>
      <c r="N40" s="34"/>
      <c r="O40" s="76" t="s">
        <v>68</v>
      </c>
      <c r="P40" s="88">
        <v>1</v>
      </c>
      <c r="Q40" s="88"/>
      <c r="R40" s="89"/>
      <c r="S40" s="75"/>
      <c r="T40" s="82"/>
    </row>
    <row r="41" spans="1:20" ht="78.75" customHeight="1" x14ac:dyDescent="0.2">
      <c r="A41" s="322"/>
      <c r="B41" s="325"/>
      <c r="C41" s="328"/>
      <c r="D41" s="337"/>
      <c r="E41" s="289"/>
      <c r="F41" s="292"/>
      <c r="G41" s="334"/>
      <c r="H41" s="46"/>
      <c r="I41" s="35"/>
      <c r="J41" s="36"/>
      <c r="K41" s="36"/>
      <c r="L41" s="37"/>
      <c r="M41" s="38"/>
      <c r="N41" s="38"/>
      <c r="O41" s="20" t="s">
        <v>66</v>
      </c>
      <c r="P41" s="60">
        <v>1</v>
      </c>
      <c r="Q41" s="60"/>
      <c r="R41" s="61"/>
      <c r="S41" s="75"/>
      <c r="T41" s="82"/>
    </row>
    <row r="42" spans="1:20" ht="26.25" thickBot="1" x14ac:dyDescent="0.25">
      <c r="A42" s="323"/>
      <c r="B42" s="326"/>
      <c r="C42" s="329"/>
      <c r="D42" s="338"/>
      <c r="E42" s="290"/>
      <c r="F42" s="293"/>
      <c r="G42" s="335"/>
      <c r="H42" s="18" t="s">
        <v>10</v>
      </c>
      <c r="I42" s="39">
        <f t="shared" ref="I42:N42" si="7">SUM(I39:I41)</f>
        <v>201.7</v>
      </c>
      <c r="J42" s="40">
        <f t="shared" si="7"/>
        <v>201.7</v>
      </c>
      <c r="K42" s="40">
        <f t="shared" si="7"/>
        <v>4.5999999999999996</v>
      </c>
      <c r="L42" s="40">
        <f t="shared" si="7"/>
        <v>0</v>
      </c>
      <c r="M42" s="41">
        <f t="shared" si="7"/>
        <v>0</v>
      </c>
      <c r="N42" s="41">
        <f t="shared" si="7"/>
        <v>0</v>
      </c>
      <c r="O42" s="90" t="s">
        <v>67</v>
      </c>
      <c r="P42" s="94">
        <v>1</v>
      </c>
      <c r="Q42" s="91"/>
      <c r="R42" s="92"/>
      <c r="S42" s="75"/>
      <c r="T42" s="82"/>
    </row>
    <row r="43" spans="1:20" ht="21" customHeight="1" x14ac:dyDescent="0.2">
      <c r="A43" s="244" t="s">
        <v>11</v>
      </c>
      <c r="B43" s="247" t="s">
        <v>9</v>
      </c>
      <c r="C43" s="327" t="s">
        <v>11</v>
      </c>
      <c r="D43" s="294" t="s">
        <v>75</v>
      </c>
      <c r="E43" s="279"/>
      <c r="F43" s="342"/>
      <c r="G43" s="257" t="s">
        <v>53</v>
      </c>
      <c r="H43" s="146" t="s">
        <v>43</v>
      </c>
      <c r="I43" s="171">
        <f>J43+L43</f>
        <v>187.5</v>
      </c>
      <c r="J43" s="172">
        <v>187.5</v>
      </c>
      <c r="K43" s="172"/>
      <c r="L43" s="173"/>
      <c r="M43" s="141">
        <v>179.5</v>
      </c>
      <c r="N43" s="209">
        <v>199.5</v>
      </c>
      <c r="O43" s="147" t="s">
        <v>88</v>
      </c>
      <c r="P43" s="148">
        <v>1</v>
      </c>
      <c r="Q43" s="148">
        <v>1</v>
      </c>
      <c r="R43" s="149">
        <v>1</v>
      </c>
      <c r="S43" s="75"/>
      <c r="T43" s="82"/>
    </row>
    <row r="44" spans="1:20" ht="21" customHeight="1" x14ac:dyDescent="0.2">
      <c r="A44" s="245"/>
      <c r="B44" s="248"/>
      <c r="C44" s="328"/>
      <c r="D44" s="295"/>
      <c r="E44" s="280"/>
      <c r="F44" s="343"/>
      <c r="G44" s="258"/>
      <c r="H44" s="19"/>
      <c r="I44" s="170"/>
      <c r="J44" s="32"/>
      <c r="K44" s="32"/>
      <c r="L44" s="33"/>
      <c r="M44" s="169"/>
      <c r="N44" s="176"/>
      <c r="O44" s="344" t="s">
        <v>82</v>
      </c>
      <c r="P44" s="148">
        <v>1</v>
      </c>
      <c r="Q44" s="148"/>
      <c r="R44" s="149">
        <v>1</v>
      </c>
      <c r="S44" s="75"/>
      <c r="T44" s="83"/>
    </row>
    <row r="45" spans="1:20" ht="25.5" customHeight="1" x14ac:dyDescent="0.2">
      <c r="A45" s="151"/>
      <c r="B45" s="153"/>
      <c r="C45" s="162"/>
      <c r="D45" s="143" t="s">
        <v>78</v>
      </c>
      <c r="E45" s="158"/>
      <c r="F45" s="163"/>
      <c r="G45" s="157"/>
      <c r="H45" s="19"/>
      <c r="I45" s="170"/>
      <c r="J45" s="32"/>
      <c r="K45" s="32"/>
      <c r="L45" s="33"/>
      <c r="M45" s="169"/>
      <c r="N45" s="176"/>
      <c r="O45" s="345"/>
      <c r="P45" s="165"/>
      <c r="Q45" s="165"/>
      <c r="R45" s="166"/>
      <c r="S45" s="75"/>
      <c r="T45" s="83"/>
    </row>
    <row r="46" spans="1:20" ht="12.75" customHeight="1" x14ac:dyDescent="0.2">
      <c r="A46" s="151"/>
      <c r="B46" s="153"/>
      <c r="C46" s="162"/>
      <c r="D46" s="348" t="s">
        <v>70</v>
      </c>
      <c r="E46" s="158"/>
      <c r="F46" s="163"/>
      <c r="G46" s="157"/>
      <c r="H46" s="168"/>
      <c r="I46" s="35"/>
      <c r="J46" s="100"/>
      <c r="K46" s="100"/>
      <c r="L46" s="101"/>
      <c r="M46" s="174"/>
      <c r="N46" s="175"/>
      <c r="O46" s="345"/>
      <c r="P46" s="165"/>
      <c r="Q46" s="165"/>
      <c r="R46" s="166"/>
      <c r="T46" s="17"/>
    </row>
    <row r="47" spans="1:20" ht="15.75" customHeight="1" x14ac:dyDescent="0.2">
      <c r="A47" s="151"/>
      <c r="B47" s="153"/>
      <c r="C47" s="162"/>
      <c r="D47" s="349"/>
      <c r="E47" s="158"/>
      <c r="F47" s="163"/>
      <c r="G47" s="157"/>
      <c r="H47" s="203" t="s">
        <v>10</v>
      </c>
      <c r="I47" s="204">
        <f t="shared" ref="I47:N47" si="8">SUM(I43:I46)</f>
        <v>187.5</v>
      </c>
      <c r="J47" s="204">
        <f t="shared" si="8"/>
        <v>187.5</v>
      </c>
      <c r="K47" s="204">
        <f t="shared" si="8"/>
        <v>0</v>
      </c>
      <c r="L47" s="205">
        <f t="shared" si="8"/>
        <v>0</v>
      </c>
      <c r="M47" s="206">
        <f t="shared" si="8"/>
        <v>179.5</v>
      </c>
      <c r="N47" s="204">
        <f t="shared" si="8"/>
        <v>199.5</v>
      </c>
      <c r="O47" s="345"/>
      <c r="P47" s="165"/>
      <c r="Q47" s="165"/>
      <c r="R47" s="166"/>
      <c r="T47" s="17"/>
    </row>
    <row r="48" spans="1:20" ht="13.5" thickBot="1" x14ac:dyDescent="0.25">
      <c r="A48" s="144" t="s">
        <v>11</v>
      </c>
      <c r="B48" s="145" t="s">
        <v>9</v>
      </c>
      <c r="C48" s="346" t="s">
        <v>12</v>
      </c>
      <c r="D48" s="347"/>
      <c r="E48" s="347"/>
      <c r="F48" s="347"/>
      <c r="G48" s="347"/>
      <c r="H48" s="347"/>
      <c r="I48" s="194">
        <f t="shared" ref="I48:N48" si="9">I47+I42</f>
        <v>389.2</v>
      </c>
      <c r="J48" s="195">
        <f t="shared" si="9"/>
        <v>389.2</v>
      </c>
      <c r="K48" s="195">
        <f t="shared" si="9"/>
        <v>4.5999999999999996</v>
      </c>
      <c r="L48" s="196">
        <f t="shared" si="9"/>
        <v>0</v>
      </c>
      <c r="M48" s="191">
        <f t="shared" si="9"/>
        <v>179.5</v>
      </c>
      <c r="N48" s="191">
        <f t="shared" si="9"/>
        <v>199.5</v>
      </c>
      <c r="O48" s="339"/>
      <c r="P48" s="340"/>
      <c r="Q48" s="340"/>
      <c r="R48" s="341"/>
    </row>
    <row r="49" spans="1:39" ht="14.25" customHeight="1" thickBot="1" x14ac:dyDescent="0.25">
      <c r="A49" s="13" t="s">
        <v>11</v>
      </c>
      <c r="B49" s="303" t="s">
        <v>13</v>
      </c>
      <c r="C49" s="304"/>
      <c r="D49" s="304"/>
      <c r="E49" s="304"/>
      <c r="F49" s="304"/>
      <c r="G49" s="304"/>
      <c r="H49" s="304"/>
      <c r="I49" s="193">
        <f>J49+L49</f>
        <v>389.2</v>
      </c>
      <c r="J49" s="25">
        <f>J48</f>
        <v>389.2</v>
      </c>
      <c r="K49" s="25">
        <f>K48</f>
        <v>4.5999999999999996</v>
      </c>
      <c r="L49" s="26">
        <f>L48</f>
        <v>0</v>
      </c>
      <c r="M49" s="142">
        <f>M48</f>
        <v>179.5</v>
      </c>
      <c r="N49" s="142">
        <f>N48</f>
        <v>199.5</v>
      </c>
      <c r="O49" s="306"/>
      <c r="P49" s="307"/>
      <c r="Q49" s="307"/>
      <c r="R49" s="308"/>
    </row>
    <row r="50" spans="1:39" ht="12.75" customHeight="1" thickBot="1" x14ac:dyDescent="0.25">
      <c r="A50" s="24" t="s">
        <v>44</v>
      </c>
      <c r="B50" s="384" t="s">
        <v>79</v>
      </c>
      <c r="C50" s="385"/>
      <c r="D50" s="385"/>
      <c r="E50" s="385"/>
      <c r="F50" s="385"/>
      <c r="G50" s="385"/>
      <c r="H50" s="385"/>
      <c r="I50" s="50">
        <f>J50+L50</f>
        <v>10169.5</v>
      </c>
      <c r="J50" s="51">
        <f>SUM(J36,J49)</f>
        <v>1086.9000000000001</v>
      </c>
      <c r="K50" s="51">
        <f>SUM(K36,K49)</f>
        <v>4.5999999999999996</v>
      </c>
      <c r="L50" s="192">
        <f>SUM(L36,L49)</f>
        <v>9082.6</v>
      </c>
      <c r="M50" s="192">
        <f>SUM(M36,M49)</f>
        <v>1263.0999999999999</v>
      </c>
      <c r="N50" s="49">
        <f>SUM(N36,N49)</f>
        <v>399.5</v>
      </c>
      <c r="O50" s="386"/>
      <c r="P50" s="387"/>
      <c r="Q50" s="387"/>
      <c r="R50" s="388"/>
      <c r="S50" s="134"/>
    </row>
    <row r="51" spans="1:39" s="122" customFormat="1" ht="26.25" customHeight="1" x14ac:dyDescent="0.2">
      <c r="A51" s="389" t="s">
        <v>74</v>
      </c>
      <c r="B51" s="389"/>
      <c r="C51" s="389"/>
      <c r="D51" s="389"/>
      <c r="E51" s="389"/>
      <c r="F51" s="389"/>
      <c r="G51" s="389"/>
      <c r="H51" s="389"/>
      <c r="I51" s="389"/>
      <c r="J51" s="389"/>
      <c r="K51" s="389"/>
      <c r="L51" s="389"/>
      <c r="M51" s="389"/>
      <c r="N51" s="389"/>
      <c r="O51" s="389"/>
      <c r="P51" s="389"/>
      <c r="Q51" s="389"/>
      <c r="R51" s="389"/>
      <c r="S51" s="167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</row>
    <row r="52" spans="1:39" s="122" customFormat="1" ht="14.25" customHeight="1" thickBot="1" x14ac:dyDescent="0.25">
      <c r="A52" s="374" t="s">
        <v>17</v>
      </c>
      <c r="B52" s="374"/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374"/>
      <c r="N52" s="374"/>
      <c r="O52" s="4"/>
      <c r="P52" s="4"/>
      <c r="Q52" s="4"/>
      <c r="R52" s="4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</row>
    <row r="53" spans="1:39" ht="45" customHeight="1" thickBot="1" x14ac:dyDescent="0.25">
      <c r="A53" s="375" t="s">
        <v>14</v>
      </c>
      <c r="B53" s="376"/>
      <c r="C53" s="376"/>
      <c r="D53" s="376"/>
      <c r="E53" s="376"/>
      <c r="F53" s="376"/>
      <c r="G53" s="376"/>
      <c r="H53" s="377"/>
      <c r="I53" s="375" t="s">
        <v>32</v>
      </c>
      <c r="J53" s="376"/>
      <c r="K53" s="376"/>
      <c r="L53" s="377"/>
      <c r="M53" s="52" t="s">
        <v>76</v>
      </c>
      <c r="N53" s="52" t="s">
        <v>77</v>
      </c>
      <c r="R53" s="197"/>
    </row>
    <row r="54" spans="1:39" ht="14.25" customHeight="1" x14ac:dyDescent="0.2">
      <c r="A54" s="378" t="s">
        <v>18</v>
      </c>
      <c r="B54" s="379"/>
      <c r="C54" s="379"/>
      <c r="D54" s="379"/>
      <c r="E54" s="379"/>
      <c r="F54" s="379"/>
      <c r="G54" s="379"/>
      <c r="H54" s="380"/>
      <c r="I54" s="381">
        <f>SUM(I55:L56)</f>
        <v>3235.4</v>
      </c>
      <c r="J54" s="382"/>
      <c r="K54" s="382"/>
      <c r="L54" s="383"/>
      <c r="M54" s="54">
        <f>SUM(M55:M56)</f>
        <v>1263.0999999999999</v>
      </c>
      <c r="N54" s="54">
        <f>SUM(N55:N56)</f>
        <v>399.5</v>
      </c>
      <c r="O54" s="134"/>
    </row>
    <row r="55" spans="1:39" ht="14.25" customHeight="1" x14ac:dyDescent="0.2">
      <c r="A55" s="350" t="s">
        <v>34</v>
      </c>
      <c r="B55" s="351"/>
      <c r="C55" s="351"/>
      <c r="D55" s="351"/>
      <c r="E55" s="351"/>
      <c r="F55" s="351"/>
      <c r="G55" s="351"/>
      <c r="H55" s="352"/>
      <c r="I55" s="353">
        <f>SUMIF(H12:H50,"SB",I12:I50)</f>
        <v>1568.7</v>
      </c>
      <c r="J55" s="354"/>
      <c r="K55" s="354"/>
      <c r="L55" s="355"/>
      <c r="M55" s="73">
        <f>SUMIF(H12:H50,"SB",M12:M50)</f>
        <v>1263.0999999999999</v>
      </c>
      <c r="N55" s="73">
        <f>SUMIF(H12:H50,"SB",N12:N50)</f>
        <v>399.5</v>
      </c>
    </row>
    <row r="56" spans="1:39" ht="14.25" customHeight="1" x14ac:dyDescent="0.2">
      <c r="A56" s="356" t="s">
        <v>35</v>
      </c>
      <c r="B56" s="357"/>
      <c r="C56" s="357"/>
      <c r="D56" s="357"/>
      <c r="E56" s="357"/>
      <c r="F56" s="357"/>
      <c r="G56" s="357"/>
      <c r="H56" s="358"/>
      <c r="I56" s="353">
        <f>SUMIF(H12:H50,"SB(P)",I12:I50)</f>
        <v>1666.7</v>
      </c>
      <c r="J56" s="354"/>
      <c r="K56" s="354"/>
      <c r="L56" s="355"/>
      <c r="M56" s="73">
        <f>SUMIF(H12:H50,"SB(P)",M12:M50)</f>
        <v>0</v>
      </c>
      <c r="N56" s="73">
        <f>SUMIF(H12:H50,"SB(P)",N12:N50)</f>
        <v>0</v>
      </c>
    </row>
    <row r="57" spans="1:39" ht="14.25" customHeight="1" x14ac:dyDescent="0.2">
      <c r="A57" s="365" t="s">
        <v>19</v>
      </c>
      <c r="B57" s="366"/>
      <c r="C57" s="366"/>
      <c r="D57" s="366"/>
      <c r="E57" s="366"/>
      <c r="F57" s="366"/>
      <c r="G57" s="366"/>
      <c r="H57" s="367"/>
      <c r="I57" s="368">
        <f>SUM(I58:L58)</f>
        <v>6934.1</v>
      </c>
      <c r="J57" s="369"/>
      <c r="K57" s="369"/>
      <c r="L57" s="370"/>
      <c r="M57" s="55">
        <f>SUM(M58:M58)</f>
        <v>0</v>
      </c>
      <c r="N57" s="55">
        <f>SUM(N58:N58)</f>
        <v>0</v>
      </c>
    </row>
    <row r="58" spans="1:39" ht="14.25" customHeight="1" x14ac:dyDescent="0.2">
      <c r="A58" s="371" t="s">
        <v>36</v>
      </c>
      <c r="B58" s="372"/>
      <c r="C58" s="372"/>
      <c r="D58" s="372"/>
      <c r="E58" s="372"/>
      <c r="F58" s="372"/>
      <c r="G58" s="372"/>
      <c r="H58" s="373"/>
      <c r="I58" s="353">
        <f>SUMIF(H12:H50,"ES",I12:I50)</f>
        <v>6934.1</v>
      </c>
      <c r="J58" s="354"/>
      <c r="K58" s="354"/>
      <c r="L58" s="355"/>
      <c r="M58" s="73">
        <f>SUMIF(H12:H50,"ES",M12:M50)</f>
        <v>0</v>
      </c>
      <c r="N58" s="73">
        <f>SUMIF(H12:H50,"ES",N12:N50)</f>
        <v>0</v>
      </c>
    </row>
    <row r="59" spans="1:39" ht="14.25" customHeight="1" thickBot="1" x14ac:dyDescent="0.25">
      <c r="A59" s="359" t="s">
        <v>20</v>
      </c>
      <c r="B59" s="360"/>
      <c r="C59" s="360"/>
      <c r="D59" s="360"/>
      <c r="E59" s="360"/>
      <c r="F59" s="360"/>
      <c r="G59" s="360"/>
      <c r="H59" s="361"/>
      <c r="I59" s="362">
        <f>SUM(I54,I57)</f>
        <v>10169.5</v>
      </c>
      <c r="J59" s="363"/>
      <c r="K59" s="363"/>
      <c r="L59" s="364"/>
      <c r="M59" s="53">
        <f>SUM(M54,M57)</f>
        <v>1263.0999999999999</v>
      </c>
      <c r="N59" s="53">
        <f>SUM(N54,N57)</f>
        <v>399.5</v>
      </c>
    </row>
    <row r="61" spans="1:39" x14ac:dyDescent="0.2">
      <c r="I61" s="197"/>
      <c r="J61" s="197"/>
    </row>
  </sheetData>
  <mergeCells count="94">
    <mergeCell ref="O49:R49"/>
    <mergeCell ref="B50:H50"/>
    <mergeCell ref="O50:R50"/>
    <mergeCell ref="A51:R51"/>
    <mergeCell ref="B49:H49"/>
    <mergeCell ref="A52:N52"/>
    <mergeCell ref="A53:H53"/>
    <mergeCell ref="I53:L53"/>
    <mergeCell ref="A54:H54"/>
    <mergeCell ref="I54:L54"/>
    <mergeCell ref="A55:H55"/>
    <mergeCell ref="I55:L55"/>
    <mergeCell ref="A56:H56"/>
    <mergeCell ref="I56:L56"/>
    <mergeCell ref="A59:H59"/>
    <mergeCell ref="I59:L59"/>
    <mergeCell ref="A57:H57"/>
    <mergeCell ref="I57:L57"/>
    <mergeCell ref="A58:H58"/>
    <mergeCell ref="I58:L58"/>
    <mergeCell ref="O48:R48"/>
    <mergeCell ref="F43:F44"/>
    <mergeCell ref="G43:G44"/>
    <mergeCell ref="A43:A44"/>
    <mergeCell ref="B43:B44"/>
    <mergeCell ref="O44:O47"/>
    <mergeCell ref="C48:H48"/>
    <mergeCell ref="D46:D47"/>
    <mergeCell ref="C43:C44"/>
    <mergeCell ref="A39:A42"/>
    <mergeCell ref="B39:B42"/>
    <mergeCell ref="C39:C42"/>
    <mergeCell ref="B37:R37"/>
    <mergeCell ref="C38:R38"/>
    <mergeCell ref="E39:E42"/>
    <mergeCell ref="F39:F42"/>
    <mergeCell ref="G39:G42"/>
    <mergeCell ref="D39:D42"/>
    <mergeCell ref="B12:B19"/>
    <mergeCell ref="D43:D44"/>
    <mergeCell ref="E43:E44"/>
    <mergeCell ref="S26:S27"/>
    <mergeCell ref="C27:R27"/>
    <mergeCell ref="O28:O31"/>
    <mergeCell ref="B36:H36"/>
    <mergeCell ref="O36:R36"/>
    <mergeCell ref="D32:D33"/>
    <mergeCell ref="C35:H35"/>
    <mergeCell ref="O35:R35"/>
    <mergeCell ref="E32:E33"/>
    <mergeCell ref="E28:E31"/>
    <mergeCell ref="D28:D30"/>
    <mergeCell ref="P28:P29"/>
    <mergeCell ref="C26:H26"/>
    <mergeCell ref="M5:M7"/>
    <mergeCell ref="O12:O15"/>
    <mergeCell ref="O16:O19"/>
    <mergeCell ref="E20:E25"/>
    <mergeCell ref="F20:F25"/>
    <mergeCell ref="G20:G25"/>
    <mergeCell ref="E12:E19"/>
    <mergeCell ref="F12:F19"/>
    <mergeCell ref="H5:H7"/>
    <mergeCell ref="A20:A25"/>
    <mergeCell ref="B20:B25"/>
    <mergeCell ref="C20:C25"/>
    <mergeCell ref="L6:L7"/>
    <mergeCell ref="I6:I7"/>
    <mergeCell ref="J6:K6"/>
    <mergeCell ref="G12:G19"/>
    <mergeCell ref="C12:C19"/>
    <mergeCell ref="D12:D19"/>
    <mergeCell ref="D20:D25"/>
    <mergeCell ref="A9:R9"/>
    <mergeCell ref="B10:R10"/>
    <mergeCell ref="C11:R11"/>
    <mergeCell ref="A12:A19"/>
    <mergeCell ref="A8:R8"/>
    <mergeCell ref="D5:D7"/>
    <mergeCell ref="E5:E7"/>
    <mergeCell ref="O6:O7"/>
    <mergeCell ref="A1:R1"/>
    <mergeCell ref="A2:R2"/>
    <mergeCell ref="A3:R3"/>
    <mergeCell ref="P4:R4"/>
    <mergeCell ref="P6:R6"/>
    <mergeCell ref="I5:L5"/>
    <mergeCell ref="A5:A7"/>
    <mergeCell ref="B5:B7"/>
    <mergeCell ref="C5:C7"/>
    <mergeCell ref="N5:N7"/>
    <mergeCell ref="O5:R5"/>
    <mergeCell ref="F5:F7"/>
    <mergeCell ref="G5:G7"/>
  </mergeCells>
  <phoneticPr fontId="0" type="noConversion"/>
  <printOptions horizontalCentered="1"/>
  <pageMargins left="0" right="0" top="0" bottom="0" header="0.31496062992125984" footer="0.31496062992125984"/>
  <pageSetup paperSize="9" scale="99" orientation="landscape" r:id="rId1"/>
  <rowBreaks count="2" manualBreakCount="2">
    <brk id="26" max="19" man="1"/>
    <brk id="42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9" sqref="A9"/>
    </sheetView>
  </sheetViews>
  <sheetFormatPr defaultRowHeight="15.75" x14ac:dyDescent="0.25"/>
  <cols>
    <col min="1" max="1" width="22.7109375" style="3" customWidth="1"/>
    <col min="2" max="2" width="60.7109375" style="3" customWidth="1"/>
    <col min="3" max="16384" width="9.140625" style="3"/>
  </cols>
  <sheetData>
    <row r="1" spans="1:2" ht="27" customHeight="1" x14ac:dyDescent="0.25">
      <c r="A1" s="390" t="s">
        <v>23</v>
      </c>
      <c r="B1" s="390"/>
    </row>
    <row r="2" spans="1:2" ht="31.5" x14ac:dyDescent="0.25">
      <c r="A2" s="2" t="s">
        <v>4</v>
      </c>
      <c r="B2" s="1" t="s">
        <v>21</v>
      </c>
    </row>
    <row r="3" spans="1:2" ht="15.75" customHeight="1" x14ac:dyDescent="0.25">
      <c r="A3" s="207">
        <v>1</v>
      </c>
      <c r="B3" s="1" t="s">
        <v>24</v>
      </c>
    </row>
    <row r="4" spans="1:2" ht="15.75" customHeight="1" x14ac:dyDescent="0.25">
      <c r="A4" s="207">
        <v>2</v>
      </c>
      <c r="B4" s="1" t="s">
        <v>25</v>
      </c>
    </row>
    <row r="5" spans="1:2" ht="15.75" customHeight="1" x14ac:dyDescent="0.25">
      <c r="A5" s="207">
        <v>3</v>
      </c>
      <c r="B5" s="1" t="s">
        <v>26</v>
      </c>
    </row>
    <row r="6" spans="1:2" ht="15.75" customHeight="1" x14ac:dyDescent="0.25">
      <c r="A6" s="207">
        <v>4</v>
      </c>
      <c r="B6" s="1" t="s">
        <v>27</v>
      </c>
    </row>
    <row r="7" spans="1:2" ht="15.75" customHeight="1" x14ac:dyDescent="0.25">
      <c r="A7" s="207">
        <v>5</v>
      </c>
      <c r="B7" s="1" t="s">
        <v>28</v>
      </c>
    </row>
    <row r="8" spans="1:2" ht="15.75" customHeight="1" x14ac:dyDescent="0.25">
      <c r="A8" s="207">
        <v>6</v>
      </c>
      <c r="B8" s="1" t="s">
        <v>29</v>
      </c>
    </row>
    <row r="9" spans="1:2" ht="15.75" customHeight="1" x14ac:dyDescent="0.25"/>
    <row r="10" spans="1:2" ht="15.75" customHeight="1" x14ac:dyDescent="0.25">
      <c r="A10" s="391" t="s">
        <v>33</v>
      </c>
      <c r="B10" s="391"/>
    </row>
  </sheetData>
  <mergeCells count="2">
    <mergeCell ref="A1:B1"/>
    <mergeCell ref="A10:B10"/>
  </mergeCells>
  <phoneticPr fontId="1" type="noConversion"/>
  <printOptions horizontalCentered="1"/>
  <pageMargins left="0" right="0" top="0.78740157480314965" bottom="0" header="0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SVP 2013-2015</vt:lpstr>
      <vt:lpstr>Asignavimų valdytojų kodai</vt:lpstr>
      <vt:lpstr>'SVP 2013-2015'!Print_Area</vt:lpstr>
      <vt:lpstr>'SVP 2013-2015'!Print_Titles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Snieguole Kacerauskaite</cp:lastModifiedBy>
  <cp:lastPrinted>2013-03-01T08:13:23Z</cp:lastPrinted>
  <dcterms:created xsi:type="dcterms:W3CDTF">2007-07-27T10:32:34Z</dcterms:created>
  <dcterms:modified xsi:type="dcterms:W3CDTF">2013-03-04T08:27:40Z</dcterms:modified>
</cp:coreProperties>
</file>