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200" windowHeight="11580" activeTab="0"/>
  </bookViews>
  <sheets>
    <sheet name="Ataskaita" sheetId="1" r:id="rId1"/>
    <sheet name="Priemonių suvestinė" sheetId="2" r:id="rId2"/>
  </sheets>
  <definedNames>
    <definedName name="_xlnm.Print_Area" localSheetId="0">'Ataskaita'!$A$1:$H$34</definedName>
    <definedName name="_xlnm.Print_Area" localSheetId="1">'Priemonių suvestinė'!$A$1:$O$42</definedName>
    <definedName name="_xlnm.Print_Titles" localSheetId="1">'Priemonių suvestinė'!$3:$5</definedName>
  </definedNames>
  <calcPr fullCalcOnLoad="1"/>
</workbook>
</file>

<file path=xl/sharedStrings.xml><?xml version="1.0" encoding="utf-8"?>
<sst xmlns="http://schemas.openxmlformats.org/spreadsheetml/2006/main" count="152" uniqueCount="100">
  <si>
    <t>Programos tikslo kodas</t>
  </si>
  <si>
    <t>Uždavinio kodas</t>
  </si>
  <si>
    <t>Priemonės kodas</t>
  </si>
  <si>
    <t>Priemonės pavadinimas</t>
  </si>
  <si>
    <t>Priemonės požymis</t>
  </si>
  <si>
    <t>Asignavimų valdytojo kodas</t>
  </si>
  <si>
    <t>Finansavimo šaltinis</t>
  </si>
  <si>
    <t>01</t>
  </si>
  <si>
    <t>SB</t>
  </si>
  <si>
    <t>Iš viso:</t>
  </si>
  <si>
    <t>02</t>
  </si>
  <si>
    <t>03</t>
  </si>
  <si>
    <t>Iš viso uždaviniui:</t>
  </si>
  <si>
    <t>Iš viso tikslui:</t>
  </si>
  <si>
    <t xml:space="preserve">Iš viso  programai: </t>
  </si>
  <si>
    <t>Finansavimo šaltiniai</t>
  </si>
  <si>
    <t>09</t>
  </si>
  <si>
    <t>SAVIVALDYBĖS LĖŠOS</t>
  </si>
  <si>
    <t>Jaunimo iniciatyvų projektų rėmimas</t>
  </si>
  <si>
    <t>Finansavimo šaltinių suvestinė</t>
  </si>
  <si>
    <t>04</t>
  </si>
  <si>
    <t>1</t>
  </si>
  <si>
    <t>ES</t>
  </si>
  <si>
    <t>Pavadinimas</t>
  </si>
  <si>
    <t>Kurti pažangią ir pilietišką visuomenę, skatinant jaunimo ir su jaunimu dirbančių organizacijų veiklą, iniciatyvas ir dalyvavimą visuomeninėje veikloje</t>
  </si>
  <si>
    <t>Skatinti jaunimo organizacijų tarpusavio bendradarbiavimą ir jų veiklos sklaidą</t>
  </si>
  <si>
    <t>Aktyvinti  jaunimo ir su jaunimu dirbančių organizacijų veiklą</t>
  </si>
  <si>
    <t>KITI ŠALTINIAI:</t>
  </si>
  <si>
    <t>P5.3.1.1</t>
  </si>
  <si>
    <t>P5.3.1.5</t>
  </si>
  <si>
    <r>
      <t xml:space="preserve">Savivaldybės biudžeto lėšos </t>
    </r>
    <r>
      <rPr>
        <b/>
        <sz val="10"/>
        <rFont val="Times New Roman"/>
        <family val="1"/>
      </rPr>
      <t>SB</t>
    </r>
  </si>
  <si>
    <r>
      <t xml:space="preserve">Europos Sąjungos paramos lėšos </t>
    </r>
    <r>
      <rPr>
        <b/>
        <sz val="10"/>
        <rFont val="Times New Roman"/>
        <family val="1"/>
      </rPr>
      <t>ES</t>
    </r>
  </si>
  <si>
    <t>Garso įrašų studijos įrengimas Atviros erdvės jaunimo centre (I. Simonaitytės g. 24)</t>
  </si>
  <si>
    <t>Atviros erdvės jaunimo centro (I. Simonaitytės g. 24) patalpų išlaikymas</t>
  </si>
  <si>
    <t>Jaunimo užimtumo veiklų (šokių, muzikos pamokų, mokymų) organizavimas</t>
  </si>
  <si>
    <t>Tarptautinio kvalifikacijos kėlimo seminaro projekte dirbantiems darbuotojams organizavimas</t>
  </si>
  <si>
    <t>Projektą įgyvendinančių darbuotojų (Atviros erdvės jaunimo centre) išlaikymas</t>
  </si>
  <si>
    <t xml:space="preserve">Grafinio dizaino ir vaizdo studijos įrengimas Atviros erdvės jaunimo centre </t>
  </si>
  <si>
    <t>Jaunimo forumų, renginių organizavimas</t>
  </si>
  <si>
    <t>Plėtoti integruotą jaunimo politiką, užtikrinant bendradarbiavimo tarp žinybų ir sektorių plėtrą</t>
  </si>
  <si>
    <t>Jaunimo renginių (kino kūrybos, muzikos kūrybos vakarų, fotografijos parodų) organizavimas</t>
  </si>
  <si>
    <r>
      <t>Lietuvos ir Latvijos bendradarbiavimo tarp sienų programos projekto „Jaunas žmogus – tobulėjančios visuomenės garantas“</t>
    </r>
    <r>
      <rPr>
        <sz val="9"/>
        <rFont val="Times New Roman"/>
        <family val="1"/>
      </rPr>
      <t xml:space="preserve"> </t>
    </r>
    <r>
      <rPr>
        <b/>
        <sz val="9"/>
        <rFont val="Times New Roman"/>
        <family val="1"/>
      </rPr>
      <t>įgyvendinimas bendradarbiaujant su Liepojos jaunimo centru</t>
    </r>
    <r>
      <rPr>
        <sz val="9"/>
        <rFont val="Times New Roman"/>
        <family val="1"/>
      </rPr>
      <t>:</t>
    </r>
  </si>
  <si>
    <r>
      <t xml:space="preserve">ES projekto </t>
    </r>
    <r>
      <rPr>
        <b/>
        <sz val="9"/>
        <rFont val="Times New Roman"/>
        <family val="1"/>
      </rPr>
      <t>„Bendradarbiavimo tarp valstybinio ir nevyriausybinio sektorių skatinimas, įgyvendinant integruotą jaunimo politiką</t>
    </r>
    <r>
      <rPr>
        <sz val="9"/>
        <rFont val="Times New Roman"/>
        <family val="1"/>
      </rPr>
      <t xml:space="preserve">“ (projekto pabaiga 2012-04-01) įgyvendinimas:             </t>
    </r>
  </si>
  <si>
    <r>
      <t xml:space="preserve">ES projekto </t>
    </r>
    <r>
      <rPr>
        <b/>
        <sz val="9"/>
        <rFont val="Times New Roman"/>
        <family val="1"/>
      </rPr>
      <t>„Integruotos jaunimo politikos plėtra“</t>
    </r>
    <r>
      <rPr>
        <sz val="9"/>
        <rFont val="Times New Roman"/>
        <family val="1"/>
      </rPr>
      <t xml:space="preserve"> (nuo 2012-04-02 iki 2013-05-01) įgyvendinimas </t>
    </r>
  </si>
  <si>
    <t xml:space="preserve">STRATEGINIO VEIKLOS PLANO VYKDYMO ATASKAITA </t>
  </si>
  <si>
    <t>(JAUNIMO POLITIKOS PLĖTROS PROGRAMA NR. 09)</t>
  </si>
  <si>
    <t>Asignavimai, tūkst. Lt</t>
  </si>
  <si>
    <t xml:space="preserve">Vertinimo kriterijaus </t>
  </si>
  <si>
    <t>planuotos reikšmės</t>
  </si>
  <si>
    <t>faktinės reikšmės</t>
  </si>
  <si>
    <t>Paremta jaunimo projektų, skaičius</t>
  </si>
  <si>
    <t>Surengta jaunimo organizacijų forumų, renginių, sk.</t>
  </si>
  <si>
    <t xml:space="preserve">Įrengta grafinio dizaino ir vaizdo studija </t>
  </si>
  <si>
    <t xml:space="preserve">Įrengta garso įrašų studija Atviros erdvės jaunimo centre </t>
  </si>
  <si>
    <t>Į centro veiklas įtrauktų įstaigų, organizacijų, dirbančių su jaunais žmonėmis, skaičius</t>
  </si>
  <si>
    <t>Į centro veiklą įtrauktų jaunų žmonių skaičius</t>
  </si>
  <si>
    <t>2012 m. asignavimų patvirtintas planas*</t>
  </si>
  <si>
    <t>2012 m. asignavimų patikslintas planas**</t>
  </si>
  <si>
    <t>2012 m. panaudotos lėšos (kasinės išlaidos)</t>
  </si>
  <si>
    <t>* pagal Klaipėdos miesto savivaldybės tarybos 2012-02-28 sprendimą Nr. T2-35</t>
  </si>
  <si>
    <t>** pagal Klaipėdos miesto savivaldybės tarybos 2012-11-29 sprendimą Nr. T2-269</t>
  </si>
  <si>
    <t>Informacija apie pasiektus rezultatus, duomenys apie programai skirtų asignavimų panaudojimo tikslingumą</t>
  </si>
  <si>
    <t>Priežastys, dėl kurių planuotos rodiklių reikšmės nepasiektos</t>
  </si>
  <si>
    <t>30</t>
  </si>
  <si>
    <t>Suorganizuota tarptautinių forumų</t>
  </si>
  <si>
    <t>3</t>
  </si>
  <si>
    <t xml:space="preserve">Suorganizuota jaunimo renginių (kino kūrybos vakarų, muzikos kūrybos, kt.) </t>
  </si>
  <si>
    <t xml:space="preserve">Remontuota patalpų </t>
  </si>
  <si>
    <t>Projektą įgyvendinantys darbuotojai</t>
  </si>
  <si>
    <t xml:space="preserve">288,6 </t>
  </si>
  <si>
    <t>Organizuota seminarų</t>
  </si>
  <si>
    <t>2</t>
  </si>
  <si>
    <t>Darbuotojai, dalyvavę seminare</t>
  </si>
  <si>
    <t>Organizuota veiklų</t>
  </si>
  <si>
    <t>27</t>
  </si>
  <si>
    <r>
      <t>Išlaikoma patalpų, m</t>
    </r>
    <r>
      <rPr>
        <vertAlign val="superscript"/>
        <sz val="9"/>
        <rFont val="Times New Roman"/>
        <family val="1"/>
      </rPr>
      <t>2</t>
    </r>
  </si>
  <si>
    <t>26</t>
  </si>
  <si>
    <t>0</t>
  </si>
  <si>
    <t>850</t>
  </si>
  <si>
    <t>7</t>
  </si>
  <si>
    <t xml:space="preserve">                        </t>
  </si>
  <si>
    <t xml:space="preserve">JAUNIMO VEIKLOS IR PILIETIŠKUMO SKATINIMO </t>
  </si>
  <si>
    <t>PROGRAMOS (NR. 09) ĮVYKDYMO ATASKAITA</t>
  </si>
  <si>
    <r>
      <t xml:space="preserve">Asignavimų valdytojas: </t>
    </r>
    <r>
      <rPr>
        <sz val="12"/>
        <rFont val="Times New Roman"/>
        <family val="1"/>
      </rPr>
      <t>Klaipėdos miesto savivaldybės administracija (1).</t>
    </r>
    <r>
      <rPr>
        <b/>
        <sz val="12"/>
        <rFont val="Times New Roman"/>
        <family val="1"/>
      </rPr>
      <t xml:space="preserve">
</t>
    </r>
  </si>
  <si>
    <r>
      <t>Programą vykdė:</t>
    </r>
    <r>
      <rPr>
        <sz val="12"/>
        <rFont val="Times New Roman"/>
        <family val="1"/>
      </rPr>
      <t xml:space="preserve">  Jaunimo reikalų koordinatorius, Finansų ir turto departamento Apskaitos skyrius.</t>
    </r>
  </si>
  <si>
    <t xml:space="preserve">2012 M. KLAIPĖDOS MIESTO SAVIVALDYBĖS </t>
  </si>
  <si>
    <t>Jaunimo ar su jaunimu dirbančių organizacijų institucinės paramos ir organizacijos potencialo plėtojimo projektuose dalyvaujančių jaunuolių sk.</t>
  </si>
  <si>
    <t>faktiškai įvykdyta</t>
  </si>
  <si>
    <t>pagal planą arba geriau nei buvo planuota</t>
  </si>
  <si>
    <t>iš dalies įvykdyta</t>
  </si>
  <si>
    <t xml:space="preserve">įvykdyta blogiau nei planuota </t>
  </si>
  <si>
    <t xml:space="preserve">Pastaba. </t>
  </si>
  <si>
    <t>1) priemonė laikoma visiškai įvykdyta, jei pasiektos visos planuotų ataskaitiniais metais vertinimo  kriterijų reikšmės,</t>
  </si>
  <si>
    <t>2) priemonė laikoma iš dalies įvykdyta, jei pasiekta mažiau vertinimo kriterijų reikšmių, nei planuota ataskaitiniais metais,</t>
  </si>
  <si>
    <t>Suorganizuotas nacionalinis (2 dienų) jaunimo politikos forumas Klaipėdoje.  Didžiąją dalį renginio organizavimo išlaidų padengė Jaunimo reikalų departamentas prie Socialinės apsaugos ir darbo ministerijos</t>
  </si>
  <si>
    <t xml:space="preserve">Kasinės išlaidos nurodytos kartu su 2012 m. ES lėšų likučiu. </t>
  </si>
  <si>
    <t xml:space="preserve">2012 m. buvo skelbti 2 Jaunimo nevyriausybinių organizacijų (JNVO) projektų finansavimo konkursai (pavasario ir papildomo finansavimo, po savivaldybės biudžeto perskirstymo liepos mėn.) - finansuota 21 projekto paraiška, tačiau pagal JNVO projektų finansavimo nuostatų 38 punktą ne visos organizacijos pristatė reikalingus sutartims pasirašyti dokumentus (patikslintas sąmatas, garantinius projektų kofinansavimo raštus). Nepasirašius sutarčių su keliomis JNVO, dalis 2012 m. skirtų asignavimų liko nepanaudoti. Taip pat dalis asignavimų iš JNVO buvo grąžinti metų pabaigoje pristatant projektų įvykdymo ataskaitas - kaip neįsisavintos lėšos arba atsisakius vykdyti projektą. 
</t>
  </si>
  <si>
    <t>3) priemonė laikoma neįvykdyta, jei nepasiekta nė viena planuoto ataskaitinių metų produkto kriterijaus reikšmė.</t>
  </si>
  <si>
    <t xml:space="preserve">Klaipėdos m. savivaldybė yra Liepojos jaunimo centro partnerė vykdant šį ES projektą. Latvijos jaunimo centras, pakeitęs projekte numatytą rekonstruoti objektą, paprašė projekto paraiškoje numatytą projekto pradžią atidėti pusei metų (veiklos turėjo prasidėti 2012 birželį), dėl šios priežasties projekto veiklų vykdymas pradėtas tik gruodį, o projekto bendrajam finansavimui skirtos lėšos  baldų ir įrangos įsigijimui bus panaudotos 2013 m. II ketvirtį. </t>
  </si>
  <si>
    <r>
      <rPr>
        <sz val="12"/>
        <rFont val="Times New Roman"/>
        <family val="1"/>
      </rPr>
      <t>Iš</t>
    </r>
    <r>
      <rPr>
        <b/>
        <sz val="12"/>
        <rFont val="Times New Roman"/>
        <family val="1"/>
      </rPr>
      <t xml:space="preserve"> 2012 m.</t>
    </r>
    <r>
      <rPr>
        <sz val="12"/>
        <rFont val="Times New Roman"/>
        <family val="1"/>
      </rPr>
      <t xml:space="preserve"> planuotų įvykdyti 5 priemonių (kurioms patvirtinti/skirti asignavimai): </t>
    </r>
  </si>
</sst>
</file>

<file path=xl/styles.xml><?xml version="1.0" encoding="utf-8"?>
<styleSheet xmlns="http://schemas.openxmlformats.org/spreadsheetml/2006/main">
  <numFmts count="2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Red]0.0"/>
    <numFmt numFmtId="175" formatCode="&quot;Taip&quot;;&quot;Taip&quot;;&quot;Ne&quot;"/>
    <numFmt numFmtId="176" formatCode="&quot;Teisinga&quot;;&quot;Teisinga&quot;;&quot;Klaidinga&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s>
  <fonts count="38">
    <font>
      <sz val="10"/>
      <name val="Arial"/>
      <family val="0"/>
    </font>
    <font>
      <sz val="10"/>
      <name val="Times New Roman"/>
      <family val="1"/>
    </font>
    <font>
      <b/>
      <sz val="10"/>
      <name val="Times New Roman"/>
      <family val="1"/>
    </font>
    <font>
      <b/>
      <sz val="9"/>
      <name val="Times New Roman"/>
      <family val="1"/>
    </font>
    <font>
      <sz val="9"/>
      <name val="Times New Roman"/>
      <family val="1"/>
    </font>
    <font>
      <sz val="8"/>
      <name val="Arial"/>
      <family val="2"/>
    </font>
    <font>
      <b/>
      <sz val="11"/>
      <name val="Times New Roman"/>
      <family val="1"/>
    </font>
    <font>
      <sz val="9"/>
      <name val="Arial"/>
      <family val="2"/>
    </font>
    <font>
      <u val="single"/>
      <sz val="10"/>
      <color indexed="12"/>
      <name val="Arial"/>
      <family val="2"/>
    </font>
    <font>
      <u val="single"/>
      <sz val="10"/>
      <color indexed="36"/>
      <name val="Arial"/>
      <family val="2"/>
    </font>
    <font>
      <sz val="10"/>
      <name val="TimesLT"/>
      <family val="0"/>
    </font>
    <font>
      <sz val="9"/>
      <name val="Times New Roman Baltic"/>
      <family val="1"/>
    </font>
    <font>
      <b/>
      <sz val="8"/>
      <name val="Times New Roman"/>
      <family val="1"/>
    </font>
    <font>
      <sz val="11"/>
      <name val="Times New Roman"/>
      <family val="1"/>
    </font>
    <font>
      <vertAlign val="superscript"/>
      <sz val="9"/>
      <name val="Times New Roman"/>
      <family val="1"/>
    </font>
    <font>
      <b/>
      <sz val="12"/>
      <name val="Times New Roman"/>
      <family val="1"/>
    </font>
    <font>
      <sz val="12"/>
      <name val="Times New Roman"/>
      <family val="1"/>
    </font>
    <font>
      <sz val="7"/>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8"/>
      <name val="Calibri"/>
      <family val="0"/>
    </font>
    <font>
      <sz val="11"/>
      <color indexed="8"/>
      <name val="Times New Roman"/>
      <family val="0"/>
    </font>
    <font>
      <b/>
      <sz val="12"/>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7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medium"/>
      <right style="thin"/>
      <top>
        <color indexed="63"/>
      </top>
      <bottom style="thin"/>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color indexed="63"/>
      </bottom>
    </border>
    <border>
      <left style="thin"/>
      <right style="medium"/>
      <top>
        <color indexed="63"/>
      </top>
      <bottom style="medium"/>
    </border>
    <border>
      <left style="thin"/>
      <right style="medium"/>
      <top style="thin"/>
      <bottom>
        <color indexed="63"/>
      </bottom>
    </border>
    <border>
      <left style="thin"/>
      <right style="medium"/>
      <top style="thin"/>
      <bottom style="medium"/>
    </border>
    <border>
      <left style="thin"/>
      <right style="thin"/>
      <top style="medium"/>
      <bottom style="medium"/>
    </border>
    <border>
      <left style="medium"/>
      <right>
        <color indexed="63"/>
      </right>
      <top>
        <color indexed="63"/>
      </top>
      <bottom style="medium"/>
    </border>
    <border>
      <left style="medium"/>
      <right>
        <color indexed="63"/>
      </right>
      <top>
        <color indexed="63"/>
      </top>
      <bottom style="thin"/>
    </border>
    <border>
      <left style="medium"/>
      <right style="thin"/>
      <top style="thin"/>
      <bottom style="thin"/>
    </border>
    <border>
      <left style="thin"/>
      <right>
        <color indexed="63"/>
      </right>
      <top style="medium"/>
      <bottom style="medium"/>
    </border>
    <border>
      <left style="thin"/>
      <right style="medium"/>
      <top>
        <color indexed="63"/>
      </top>
      <bottom style="thin"/>
    </border>
    <border>
      <left style="thin"/>
      <right style="medium"/>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medium"/>
    </border>
    <border>
      <left style="thin"/>
      <right style="thin"/>
      <top style="thin"/>
      <bottom style="medium"/>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style="medium"/>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style="medium"/>
      <top style="medium"/>
      <bottom>
        <color indexed="63"/>
      </bottom>
    </border>
    <border>
      <left style="medium"/>
      <right style="thin"/>
      <top style="medium"/>
      <bottom style="thin"/>
    </border>
    <border>
      <left style="medium"/>
      <right style="thin"/>
      <top style="thin"/>
      <bottom style="thick"/>
    </border>
    <border>
      <left style="thin"/>
      <right style="medium"/>
      <top>
        <color indexed="63"/>
      </top>
      <bottom>
        <color indexed="63"/>
      </bottom>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color indexed="63"/>
      </bottom>
    </border>
    <border>
      <left style="medium"/>
      <right style="medium"/>
      <top style="thin"/>
      <bottom style="thin"/>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0" borderId="3" applyNumberFormat="0" applyFill="0" applyAlignment="0" applyProtection="0"/>
    <xf numFmtId="0" fontId="21" fillId="0" borderId="0" applyNumberFormat="0" applyFill="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5" fillId="4" borderId="0" applyNumberFormat="0" applyBorder="0" applyAlignment="0" applyProtection="0"/>
    <xf numFmtId="0" fontId="8"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26" fillId="16" borderId="4" applyNumberFormat="0" applyAlignment="0" applyProtection="0"/>
    <xf numFmtId="0" fontId="28" fillId="7" borderId="5" applyNumberFormat="0" applyAlignment="0" applyProtection="0"/>
    <xf numFmtId="0" fontId="29" fillId="17" borderId="0" applyNumberFormat="0" applyBorder="0" applyAlignment="0" applyProtection="0"/>
    <xf numFmtId="0" fontId="10" fillId="0" borderId="0">
      <alignment/>
      <protection/>
    </xf>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0" fillId="22" borderId="6" applyNumberFormat="0" applyFont="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16" borderId="5" applyNumberFormat="0" applyAlignment="0" applyProtection="0"/>
    <xf numFmtId="0" fontId="32" fillId="0" borderId="7" applyNumberFormat="0" applyFill="0" applyAlignment="0" applyProtection="0"/>
    <xf numFmtId="0" fontId="33" fillId="0" borderId="8" applyNumberFormat="0" applyFill="0" applyAlignment="0" applyProtection="0"/>
    <xf numFmtId="0" fontId="34" fillId="23" borderId="9" applyNumberFormat="0" applyAlignment="0" applyProtection="0"/>
  </cellStyleXfs>
  <cellXfs count="324">
    <xf numFmtId="0" fontId="0" fillId="0" borderId="0" xfId="0" applyAlignment="1">
      <alignment/>
    </xf>
    <xf numFmtId="0" fontId="1" fillId="0" borderId="0" xfId="0" applyFont="1" applyBorder="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0" xfId="0" applyNumberFormat="1" applyFont="1" applyAlignment="1">
      <alignment vertical="top"/>
    </xf>
    <xf numFmtId="0" fontId="1" fillId="0" borderId="10" xfId="0" applyFont="1" applyBorder="1" applyAlignment="1">
      <alignment vertical="top"/>
    </xf>
    <xf numFmtId="0" fontId="1" fillId="0" borderId="0" xfId="0" applyFont="1" applyFill="1" applyBorder="1" applyAlignment="1">
      <alignment vertical="top"/>
    </xf>
    <xf numFmtId="49" fontId="1" fillId="0" borderId="0" xfId="0" applyNumberFormat="1" applyFont="1" applyFill="1" applyBorder="1" applyAlignment="1">
      <alignment vertical="top"/>
    </xf>
    <xf numFmtId="49" fontId="1" fillId="0" borderId="0" xfId="0" applyNumberFormat="1" applyFont="1" applyFill="1" applyBorder="1" applyAlignment="1">
      <alignment horizontal="right" vertical="top"/>
    </xf>
    <xf numFmtId="0" fontId="0" fillId="0" borderId="0" xfId="0" applyFont="1" applyBorder="1" applyAlignment="1">
      <alignment/>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right" vertical="top" wrapText="1"/>
    </xf>
    <xf numFmtId="172" fontId="2" fillId="0" borderId="0" xfId="0" applyNumberFormat="1" applyFont="1" applyFill="1" applyBorder="1" applyAlignment="1">
      <alignment horizontal="center" vertical="top" wrapText="1"/>
    </xf>
    <xf numFmtId="49" fontId="4" fillId="0" borderId="0" xfId="0" applyNumberFormat="1" applyFont="1" applyFill="1" applyBorder="1" applyAlignment="1">
      <alignment vertical="top" wrapText="1"/>
    </xf>
    <xf numFmtId="49" fontId="3" fillId="8" borderId="11"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4" borderId="13" xfId="0" applyNumberFormat="1" applyFont="1" applyFill="1" applyBorder="1" applyAlignment="1">
      <alignment horizontal="center" vertical="top"/>
    </xf>
    <xf numFmtId="49" fontId="3" fillId="8" borderId="14" xfId="0" applyNumberFormat="1" applyFont="1" applyFill="1" applyBorder="1" applyAlignment="1">
      <alignment horizontal="center" vertical="top"/>
    </xf>
    <xf numFmtId="49" fontId="3" fillId="4" borderId="15" xfId="0" applyNumberFormat="1" applyFont="1" applyFill="1" applyBorder="1" applyAlignment="1">
      <alignment horizontal="center" vertical="top"/>
    </xf>
    <xf numFmtId="0" fontId="4" fillId="0" borderId="16" xfId="0" applyFont="1" applyFill="1" applyBorder="1" applyAlignment="1">
      <alignment horizontal="left" vertical="top" wrapText="1"/>
    </xf>
    <xf numFmtId="172" fontId="4" fillId="16" borderId="17"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49" fontId="3" fillId="4" borderId="19" xfId="0" applyNumberFormat="1" applyFont="1" applyFill="1" applyBorder="1" applyAlignment="1">
      <alignment horizontal="center" vertical="top"/>
    </xf>
    <xf numFmtId="172" fontId="3" fillId="16" borderId="20" xfId="0" applyNumberFormat="1" applyFont="1" applyFill="1" applyBorder="1" applyAlignment="1">
      <alignment horizontal="center" vertical="top"/>
    </xf>
    <xf numFmtId="0" fontId="4" fillId="0" borderId="21" xfId="0" applyFont="1" applyFill="1" applyBorder="1" applyAlignment="1">
      <alignment horizontal="center" vertical="top" wrapText="1"/>
    </xf>
    <xf numFmtId="172" fontId="4" fillId="16" borderId="21" xfId="0" applyNumberFormat="1" applyFont="1" applyFill="1" applyBorder="1" applyAlignment="1">
      <alignment horizontal="center" vertical="top"/>
    </xf>
    <xf numFmtId="0" fontId="3" fillId="16" borderId="22" xfId="0" applyFont="1" applyFill="1" applyBorder="1" applyAlignment="1">
      <alignment horizontal="right" vertical="top" wrapText="1"/>
    </xf>
    <xf numFmtId="172" fontId="3" fillId="16" borderId="18" xfId="0" applyNumberFormat="1" applyFont="1" applyFill="1" applyBorder="1" applyAlignment="1">
      <alignment horizontal="center" vertical="top"/>
    </xf>
    <xf numFmtId="172" fontId="4" fillId="0" borderId="21"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4" borderId="11" xfId="0" applyNumberFormat="1" applyFont="1" applyFill="1" applyBorder="1" applyAlignment="1">
      <alignment horizontal="center" vertical="top"/>
    </xf>
    <xf numFmtId="49" fontId="3" fillId="4" borderId="24" xfId="0" applyNumberFormat="1" applyFont="1" applyFill="1" applyBorder="1" applyAlignment="1">
      <alignment horizontal="center" vertical="top"/>
    </xf>
    <xf numFmtId="49" fontId="3" fillId="4" borderId="15" xfId="0" applyNumberFormat="1" applyFont="1" applyFill="1" applyBorder="1" applyAlignment="1">
      <alignment horizontal="center" vertical="top"/>
    </xf>
    <xf numFmtId="49" fontId="3" fillId="0" borderId="25" xfId="0" applyNumberFormat="1" applyFont="1" applyBorder="1" applyAlignment="1">
      <alignment horizontal="center" vertical="top"/>
    </xf>
    <xf numFmtId="0" fontId="4" fillId="0" borderId="0" xfId="0" applyFont="1" applyFill="1" applyBorder="1" applyAlignment="1">
      <alignment horizontal="center" vertical="top" wrapText="1"/>
    </xf>
    <xf numFmtId="49" fontId="3" fillId="4" borderId="19" xfId="0" applyNumberFormat="1" applyFont="1" applyFill="1" applyBorder="1" applyAlignment="1">
      <alignment horizontal="center" vertical="top"/>
    </xf>
    <xf numFmtId="49" fontId="3" fillId="0" borderId="26" xfId="0" applyNumberFormat="1" applyFont="1" applyBorder="1" applyAlignment="1">
      <alignment horizontal="center" vertical="top"/>
    </xf>
    <xf numFmtId="0" fontId="3" fillId="16" borderId="27" xfId="0" applyFont="1" applyFill="1" applyBorder="1" applyAlignment="1">
      <alignment horizontal="center" vertical="top" wrapText="1"/>
    </xf>
    <xf numFmtId="172" fontId="3" fillId="16" borderId="27" xfId="0" applyNumberFormat="1" applyFont="1" applyFill="1" applyBorder="1" applyAlignment="1">
      <alignment horizontal="center" vertical="top"/>
    </xf>
    <xf numFmtId="172" fontId="4" fillId="16" borderId="28" xfId="0" applyNumberFormat="1" applyFont="1" applyFill="1" applyBorder="1" applyAlignment="1">
      <alignment horizontal="center" vertical="top"/>
    </xf>
    <xf numFmtId="49" fontId="3" fillId="4" borderId="13" xfId="0" applyNumberFormat="1" applyFont="1" applyFill="1" applyBorder="1" applyAlignment="1">
      <alignment horizontal="center" vertical="top"/>
    </xf>
    <xf numFmtId="172" fontId="3" fillId="4" borderId="11" xfId="0" applyNumberFormat="1" applyFont="1" applyFill="1" applyBorder="1" applyAlignment="1">
      <alignment horizontal="center" vertical="top"/>
    </xf>
    <xf numFmtId="0" fontId="4" fillId="0" borderId="29" xfId="0" applyFont="1" applyBorder="1" applyAlignment="1">
      <alignment horizontal="center" vertical="top"/>
    </xf>
    <xf numFmtId="0" fontId="3" fillId="16" borderId="30" xfId="0" applyFont="1" applyFill="1" applyBorder="1" applyAlignment="1">
      <alignment horizontal="center" vertical="top" wrapText="1"/>
    </xf>
    <xf numFmtId="49" fontId="3" fillId="0" borderId="13" xfId="0" applyNumberFormat="1" applyFont="1" applyBorder="1" applyAlignment="1">
      <alignment vertical="top"/>
    </xf>
    <xf numFmtId="0" fontId="7" fillId="0" borderId="12" xfId="0" applyFont="1" applyBorder="1" applyAlignment="1">
      <alignment vertical="top"/>
    </xf>
    <xf numFmtId="49" fontId="3" fillId="0" borderId="25" xfId="0" applyNumberFormat="1" applyFont="1" applyBorder="1" applyAlignment="1">
      <alignment vertical="top"/>
    </xf>
    <xf numFmtId="0" fontId="4" fillId="0" borderId="31" xfId="0" applyFont="1" applyBorder="1" applyAlignment="1">
      <alignment horizontal="center" vertical="top"/>
    </xf>
    <xf numFmtId="172" fontId="4" fillId="16" borderId="32" xfId="0" applyNumberFormat="1" applyFont="1" applyFill="1" applyBorder="1" applyAlignment="1">
      <alignment horizontal="center" vertical="top"/>
    </xf>
    <xf numFmtId="0" fontId="4" fillId="0" borderId="25" xfId="0" applyFont="1" applyBorder="1" applyAlignment="1">
      <alignment horizontal="center" vertical="top"/>
    </xf>
    <xf numFmtId="172" fontId="4" fillId="16" borderId="33" xfId="0" applyNumberFormat="1" applyFont="1" applyFill="1" applyBorder="1" applyAlignment="1">
      <alignment horizontal="center" vertical="top"/>
    </xf>
    <xf numFmtId="0" fontId="4" fillId="0" borderId="34" xfId="0" applyFont="1" applyFill="1" applyBorder="1" applyAlignment="1">
      <alignment vertical="top" wrapText="1"/>
    </xf>
    <xf numFmtId="0" fontId="7" fillId="0" borderId="19" xfId="0" applyFont="1" applyBorder="1" applyAlignment="1">
      <alignment vertical="top"/>
    </xf>
    <xf numFmtId="0" fontId="7" fillId="0" borderId="18" xfId="0" applyFont="1" applyBorder="1" applyAlignment="1">
      <alignment vertical="top"/>
    </xf>
    <xf numFmtId="49" fontId="3" fillId="0" borderId="26" xfId="0" applyNumberFormat="1" applyFont="1" applyBorder="1" applyAlignment="1">
      <alignment vertical="top"/>
    </xf>
    <xf numFmtId="172" fontId="4" fillId="16" borderId="35" xfId="0" applyNumberFormat="1" applyFont="1" applyFill="1" applyBorder="1" applyAlignment="1">
      <alignment horizontal="center" vertical="top"/>
    </xf>
    <xf numFmtId="0" fontId="4" fillId="0" borderId="36" xfId="0" applyFont="1" applyFill="1" applyBorder="1" applyAlignment="1">
      <alignment vertical="top" wrapText="1"/>
    </xf>
    <xf numFmtId="0" fontId="3" fillId="16" borderId="27" xfId="0" applyFont="1" applyFill="1" applyBorder="1" applyAlignment="1">
      <alignment horizontal="center" vertical="top" wrapText="1"/>
    </xf>
    <xf numFmtId="172" fontId="3" fillId="16" borderId="27" xfId="0" applyNumberFormat="1" applyFont="1" applyFill="1" applyBorder="1" applyAlignment="1">
      <alignment horizontal="center" vertical="top"/>
    </xf>
    <xf numFmtId="0" fontId="4" fillId="0" borderId="37" xfId="0" applyFont="1" applyFill="1" applyBorder="1" applyAlignment="1">
      <alignment vertical="top" wrapText="1"/>
    </xf>
    <xf numFmtId="0" fontId="4" fillId="0" borderId="38" xfId="0" applyFont="1" applyFill="1" applyBorder="1" applyAlignment="1">
      <alignment vertical="top" wrapText="1"/>
    </xf>
    <xf numFmtId="49" fontId="3" fillId="4" borderId="39" xfId="0" applyNumberFormat="1" applyFont="1" applyFill="1" applyBorder="1" applyAlignment="1">
      <alignment horizontal="center" vertical="top"/>
    </xf>
    <xf numFmtId="172" fontId="3" fillId="4" borderId="23" xfId="0" applyNumberFormat="1" applyFont="1" applyFill="1" applyBorder="1" applyAlignment="1">
      <alignment horizontal="center" vertical="top"/>
    </xf>
    <xf numFmtId="172" fontId="3" fillId="8" borderId="11" xfId="0" applyNumberFormat="1" applyFont="1" applyFill="1" applyBorder="1" applyAlignment="1">
      <alignment horizontal="center" vertical="top"/>
    </xf>
    <xf numFmtId="49" fontId="3" fillId="24" borderId="11" xfId="0" applyNumberFormat="1" applyFont="1" applyFill="1" applyBorder="1" applyAlignment="1">
      <alignment vertical="top"/>
    </xf>
    <xf numFmtId="172" fontId="3" fillId="24" borderId="11" xfId="0" applyNumberFormat="1" applyFont="1" applyFill="1" applyBorder="1" applyAlignment="1">
      <alignment horizontal="center" vertical="top"/>
    </xf>
    <xf numFmtId="0" fontId="4" fillId="0" borderId="0" xfId="0" applyFont="1" applyBorder="1" applyAlignment="1">
      <alignment vertical="top"/>
    </xf>
    <xf numFmtId="0" fontId="3" fillId="0" borderId="0" xfId="0" applyFont="1" applyFill="1" applyBorder="1" applyAlignment="1">
      <alignment vertical="top" wrapText="1"/>
    </xf>
    <xf numFmtId="172" fontId="1" fillId="0" borderId="12" xfId="0" applyNumberFormat="1" applyFont="1" applyBorder="1" applyAlignment="1">
      <alignment horizontal="center" vertical="top"/>
    </xf>
    <xf numFmtId="172" fontId="2" fillId="24" borderId="11" xfId="0" applyNumberFormat="1" applyFont="1" applyFill="1" applyBorder="1" applyAlignment="1">
      <alignment horizontal="center" vertical="top" wrapText="1"/>
    </xf>
    <xf numFmtId="172" fontId="2" fillId="16" borderId="11" xfId="0" applyNumberFormat="1" applyFont="1" applyFill="1" applyBorder="1" applyAlignment="1">
      <alignment horizontal="center" vertical="top"/>
    </xf>
    <xf numFmtId="172" fontId="2" fillId="24" borderId="11" xfId="0" applyNumberFormat="1" applyFont="1" applyFill="1" applyBorder="1" applyAlignment="1">
      <alignment horizontal="center" vertical="top"/>
    </xf>
    <xf numFmtId="172" fontId="1" fillId="0" borderId="12" xfId="0" applyNumberFormat="1" applyFont="1" applyBorder="1" applyAlignment="1">
      <alignment horizontal="center" vertical="top" wrapText="1"/>
    </xf>
    <xf numFmtId="172" fontId="3" fillId="16" borderId="40" xfId="0" applyNumberFormat="1" applyFont="1" applyFill="1" applyBorder="1" applyAlignment="1">
      <alignment horizontal="center" vertical="top"/>
    </xf>
    <xf numFmtId="172" fontId="3" fillId="8" borderId="23" xfId="0" applyNumberFormat="1" applyFont="1" applyFill="1" applyBorder="1" applyAlignment="1">
      <alignment horizontal="center" vertical="top"/>
    </xf>
    <xf numFmtId="172" fontId="3" fillId="24" borderId="23" xfId="0" applyNumberFormat="1" applyFont="1" applyFill="1" applyBorder="1" applyAlignment="1">
      <alignment horizontal="center" vertical="top"/>
    </xf>
    <xf numFmtId="172" fontId="4" fillId="0" borderId="28" xfId="0" applyNumberFormat="1" applyFont="1" applyFill="1" applyBorder="1" applyAlignment="1">
      <alignment horizontal="center" vertical="top"/>
    </xf>
    <xf numFmtId="172" fontId="4" fillId="0" borderId="17" xfId="0" applyNumberFormat="1" applyFont="1" applyFill="1" applyBorder="1" applyAlignment="1">
      <alignment horizontal="center" vertical="top"/>
    </xf>
    <xf numFmtId="172" fontId="4" fillId="0" borderId="32" xfId="0" applyNumberFormat="1" applyFont="1" applyFill="1" applyBorder="1" applyAlignment="1">
      <alignment horizontal="center" vertical="top"/>
    </xf>
    <xf numFmtId="172" fontId="4" fillId="0" borderId="33" xfId="0" applyNumberFormat="1" applyFont="1" applyFill="1" applyBorder="1" applyAlignment="1">
      <alignment horizontal="center" vertical="top"/>
    </xf>
    <xf numFmtId="172" fontId="4" fillId="0" borderId="35" xfId="0" applyNumberFormat="1" applyFont="1" applyFill="1" applyBorder="1" applyAlignment="1">
      <alignment horizontal="center" vertical="top"/>
    </xf>
    <xf numFmtId="172" fontId="4" fillId="0" borderId="41" xfId="0" applyNumberFormat="1" applyFont="1" applyFill="1" applyBorder="1" applyAlignment="1">
      <alignment horizontal="center" vertical="top"/>
    </xf>
    <xf numFmtId="0" fontId="1" fillId="0" borderId="42" xfId="0" applyFont="1" applyBorder="1" applyAlignment="1">
      <alignment horizontal="left" vertical="top" wrapText="1"/>
    </xf>
    <xf numFmtId="0" fontId="1" fillId="0" borderId="34" xfId="0" applyFont="1" applyBorder="1" applyAlignment="1">
      <alignment horizontal="left" vertical="top" wrapText="1"/>
    </xf>
    <xf numFmtId="172" fontId="3" fillId="4" borderId="17" xfId="0" applyNumberFormat="1" applyFont="1" applyFill="1" applyBorder="1" applyAlignment="1">
      <alignment horizontal="center" vertical="top"/>
    </xf>
    <xf numFmtId="49" fontId="3" fillId="4" borderId="43" xfId="0" applyNumberFormat="1" applyFont="1" applyFill="1" applyBorder="1" applyAlignment="1">
      <alignment horizontal="center" vertical="top"/>
    </xf>
    <xf numFmtId="0" fontId="1" fillId="0" borderId="44" xfId="0" applyFont="1" applyBorder="1" applyAlignment="1">
      <alignment horizontal="left" vertical="top" wrapText="1"/>
    </xf>
    <xf numFmtId="0" fontId="1" fillId="0" borderId="35" xfId="0" applyFont="1" applyBorder="1" applyAlignment="1">
      <alignment horizontal="left" vertical="top" wrapText="1"/>
    </xf>
    <xf numFmtId="0" fontId="1" fillId="0" borderId="37" xfId="0" applyFont="1" applyBorder="1" applyAlignment="1">
      <alignment horizontal="left" vertical="top" wrapText="1"/>
    </xf>
    <xf numFmtId="0" fontId="1" fillId="8" borderId="39" xfId="0" applyFont="1" applyFill="1" applyBorder="1" applyAlignment="1">
      <alignment horizontal="center" vertical="top"/>
    </xf>
    <xf numFmtId="0" fontId="1" fillId="8" borderId="45" xfId="0" applyFont="1" applyFill="1" applyBorder="1" applyAlignment="1">
      <alignment vertical="top"/>
    </xf>
    <xf numFmtId="0" fontId="1" fillId="0" borderId="36" xfId="0" applyFont="1" applyBorder="1" applyAlignment="1">
      <alignment horizontal="left" vertical="top" wrapText="1"/>
    </xf>
    <xf numFmtId="0" fontId="1" fillId="0" borderId="16" xfId="0" applyFont="1" applyBorder="1" applyAlignment="1">
      <alignment horizontal="left" vertical="top" wrapText="1"/>
    </xf>
    <xf numFmtId="49" fontId="1" fillId="0" borderId="46" xfId="0" applyNumberFormat="1" applyFont="1" applyBorder="1" applyAlignment="1">
      <alignment horizontal="center" vertical="top" wrapText="1"/>
    </xf>
    <xf numFmtId="49" fontId="11" fillId="0" borderId="46" xfId="51" applyNumberFormat="1" applyFont="1" applyBorder="1" applyAlignment="1">
      <alignment horizontal="center" vertical="top"/>
      <protection/>
    </xf>
    <xf numFmtId="49" fontId="1" fillId="0" borderId="47" xfId="0" applyNumberFormat="1" applyFont="1" applyBorder="1" applyAlignment="1">
      <alignment horizontal="center" vertical="top" wrapText="1"/>
    </xf>
    <xf numFmtId="0" fontId="1" fillId="8" borderId="11" xfId="0" applyFont="1" applyFill="1" applyBorder="1" applyAlignment="1">
      <alignment vertical="top" wrapText="1"/>
    </xf>
    <xf numFmtId="172" fontId="2" fillId="24" borderId="48" xfId="0" applyNumberFormat="1" applyFont="1" applyFill="1" applyBorder="1" applyAlignment="1">
      <alignment horizontal="center" vertical="top" wrapText="1"/>
    </xf>
    <xf numFmtId="172" fontId="1" fillId="0" borderId="25" xfId="0" applyNumberFormat="1" applyFont="1" applyBorder="1" applyAlignment="1">
      <alignment horizontal="center" vertical="top" wrapText="1"/>
    </xf>
    <xf numFmtId="172" fontId="2" fillId="24" borderId="48" xfId="0" applyNumberFormat="1" applyFont="1" applyFill="1" applyBorder="1" applyAlignment="1">
      <alignment horizontal="center" vertical="top"/>
    </xf>
    <xf numFmtId="172" fontId="1" fillId="0" borderId="25" xfId="0" applyNumberFormat="1" applyFont="1" applyBorder="1" applyAlignment="1">
      <alignment horizontal="center" vertical="top"/>
    </xf>
    <xf numFmtId="172" fontId="2" fillId="16" borderId="48" xfId="0" applyNumberFormat="1" applyFont="1" applyFill="1" applyBorder="1" applyAlignment="1">
      <alignment horizontal="center" vertical="top"/>
    </xf>
    <xf numFmtId="172" fontId="4" fillId="0" borderId="27" xfId="0" applyNumberFormat="1" applyFont="1" applyFill="1" applyBorder="1" applyAlignment="1">
      <alignment horizontal="left" vertical="top"/>
    </xf>
    <xf numFmtId="49" fontId="4" fillId="0" borderId="49" xfId="0" applyNumberFormat="1" applyFont="1" applyFill="1" applyBorder="1" applyAlignment="1">
      <alignment horizontal="center" vertical="top"/>
    </xf>
    <xf numFmtId="49" fontId="4" fillId="0" borderId="50" xfId="0" applyNumberFormat="1" applyFont="1" applyFill="1" applyBorder="1" applyAlignment="1">
      <alignment horizontal="center" vertical="top"/>
    </xf>
    <xf numFmtId="49" fontId="4" fillId="25" borderId="46" xfId="0" applyNumberFormat="1" applyFont="1" applyFill="1" applyBorder="1" applyAlignment="1">
      <alignment horizontal="center" vertical="top" wrapText="1"/>
    </xf>
    <xf numFmtId="0" fontId="11" fillId="0" borderId="17" xfId="51" applyFont="1" applyBorder="1" applyAlignment="1">
      <alignment horizontal="left" vertical="top" wrapText="1"/>
      <protection/>
    </xf>
    <xf numFmtId="0" fontId="11" fillId="0" borderId="15" xfId="51" applyFont="1" applyBorder="1" applyAlignment="1">
      <alignment horizontal="center" vertical="top"/>
      <protection/>
    </xf>
    <xf numFmtId="0" fontId="4" fillId="25" borderId="42" xfId="0" applyFont="1" applyFill="1" applyBorder="1" applyAlignment="1">
      <alignment vertical="top" wrapText="1"/>
    </xf>
    <xf numFmtId="172" fontId="4" fillId="25" borderId="42" xfId="0" applyNumberFormat="1" applyFont="1" applyFill="1" applyBorder="1" applyAlignment="1">
      <alignment horizontal="left" vertical="top" wrapText="1"/>
    </xf>
    <xf numFmtId="172" fontId="4" fillId="25" borderId="40" xfId="0" applyNumberFormat="1" applyFont="1" applyFill="1" applyBorder="1" applyAlignment="1">
      <alignment horizontal="left" vertical="top" wrapText="1"/>
    </xf>
    <xf numFmtId="49" fontId="4" fillId="25" borderId="19" xfId="0" applyNumberFormat="1" applyFont="1" applyFill="1" applyBorder="1" applyAlignment="1">
      <alignment horizontal="center" vertical="top" wrapText="1"/>
    </xf>
    <xf numFmtId="0" fontId="1" fillId="8" borderId="43" xfId="0" applyFont="1" applyFill="1" applyBorder="1" applyAlignment="1">
      <alignment horizontal="center" vertical="top"/>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8" borderId="39" xfId="0" applyFont="1" applyFill="1" applyBorder="1" applyAlignment="1">
      <alignment vertical="top"/>
    </xf>
    <xf numFmtId="49" fontId="11" fillId="0" borderId="56" xfId="51" applyNumberFormat="1" applyFont="1" applyBorder="1" applyAlignment="1">
      <alignment horizontal="center" vertical="top"/>
      <protection/>
    </xf>
    <xf numFmtId="0" fontId="1" fillId="0" borderId="15" xfId="0" applyFont="1" applyBorder="1" applyAlignment="1">
      <alignment horizontal="center" vertical="top"/>
    </xf>
    <xf numFmtId="49" fontId="1" fillId="0" borderId="15" xfId="0" applyNumberFormat="1" applyFont="1" applyBorder="1" applyAlignment="1">
      <alignment horizontal="center" vertical="top" wrapText="1"/>
    </xf>
    <xf numFmtId="49" fontId="1" fillId="0" borderId="56"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28" xfId="0" applyFont="1" applyBorder="1" applyAlignment="1">
      <alignment horizontal="left" vertical="top" wrapText="1"/>
    </xf>
    <xf numFmtId="0" fontId="4" fillId="0" borderId="16" xfId="0" applyFont="1" applyFill="1" applyBorder="1" applyAlignment="1">
      <alignment vertical="top" wrapText="1"/>
    </xf>
    <xf numFmtId="0" fontId="4" fillId="0" borderId="57" xfId="0" applyFont="1" applyBorder="1" applyAlignment="1">
      <alignment horizontal="center" vertical="top"/>
    </xf>
    <xf numFmtId="172" fontId="4" fillId="16" borderId="28" xfId="0" applyNumberFormat="1" applyFont="1" applyFill="1" applyBorder="1" applyAlignment="1">
      <alignment horizontal="center" vertical="top"/>
    </xf>
    <xf numFmtId="172" fontId="4" fillId="0" borderId="28" xfId="0" applyNumberFormat="1" applyFont="1" applyFill="1" applyBorder="1" applyAlignment="1">
      <alignment horizontal="center" vertical="top"/>
    </xf>
    <xf numFmtId="172" fontId="4" fillId="0" borderId="41" xfId="0" applyNumberFormat="1" applyFont="1" applyFill="1" applyBorder="1" applyAlignment="1">
      <alignment horizontal="center" vertical="top"/>
    </xf>
    <xf numFmtId="49" fontId="11" fillId="0" borderId="47" xfId="51" applyNumberFormat="1" applyFont="1" applyBorder="1" applyAlignment="1">
      <alignment horizontal="center" vertical="top"/>
      <protection/>
    </xf>
    <xf numFmtId="0" fontId="1" fillId="0" borderId="46" xfId="0" applyFont="1" applyBorder="1" applyAlignment="1">
      <alignment horizontal="center" vertical="top"/>
    </xf>
    <xf numFmtId="0" fontId="1" fillId="0" borderId="19" xfId="0" applyFont="1" applyBorder="1" applyAlignment="1">
      <alignment horizontal="center" vertical="top"/>
    </xf>
    <xf numFmtId="49" fontId="4" fillId="0" borderId="0" xfId="0" applyNumberFormat="1" applyFont="1" applyFill="1" applyBorder="1" applyAlignment="1">
      <alignment horizontal="center" vertical="top" wrapText="1"/>
    </xf>
    <xf numFmtId="0" fontId="0" fillId="0" borderId="0" xfId="0" applyFont="1" applyBorder="1" applyAlignment="1">
      <alignment horizontal="center"/>
    </xf>
    <xf numFmtId="0" fontId="4" fillId="0" borderId="0" xfId="0" applyFont="1" applyBorder="1" applyAlignment="1">
      <alignment horizontal="center" vertical="top"/>
    </xf>
    <xf numFmtId="0" fontId="1" fillId="0" borderId="0" xfId="0" applyFont="1" applyBorder="1" applyAlignment="1">
      <alignment horizontal="center" vertical="top"/>
    </xf>
    <xf numFmtId="0" fontId="4" fillId="6" borderId="34" xfId="0" applyFont="1" applyFill="1" applyBorder="1" applyAlignment="1">
      <alignment horizontal="left" vertical="top" wrapText="1"/>
    </xf>
    <xf numFmtId="0" fontId="4" fillId="6" borderId="34" xfId="0" applyFont="1" applyFill="1" applyBorder="1" applyAlignment="1">
      <alignment vertical="top" wrapText="1"/>
    </xf>
    <xf numFmtId="0" fontId="15" fillId="0" borderId="0" xfId="0" applyFont="1" applyFill="1" applyAlignment="1">
      <alignment horizontal="center" vertical="top" wrapText="1"/>
    </xf>
    <xf numFmtId="0" fontId="2" fillId="0" borderId="0" xfId="0" applyFont="1" applyAlignment="1">
      <alignment horizontal="center" vertical="top"/>
    </xf>
    <xf numFmtId="0" fontId="16" fillId="0" borderId="0" xfId="0" applyFont="1" applyFill="1" applyAlignment="1">
      <alignment horizontal="left" vertical="top" wrapText="1"/>
    </xf>
    <xf numFmtId="0" fontId="0" fillId="0" borderId="0" xfId="0" applyFont="1" applyFill="1" applyAlignment="1">
      <alignment/>
    </xf>
    <xf numFmtId="0" fontId="1" fillId="0" borderId="0" xfId="0" applyFont="1" applyFill="1" applyAlignment="1">
      <alignment/>
    </xf>
    <xf numFmtId="0" fontId="16" fillId="0" borderId="0" xfId="0" applyFont="1" applyFill="1" applyAlignment="1">
      <alignment/>
    </xf>
    <xf numFmtId="0" fontId="0" fillId="0" borderId="0" xfId="0" applyFill="1" applyAlignment="1">
      <alignment/>
    </xf>
    <xf numFmtId="172" fontId="17" fillId="0" borderId="14" xfId="0" applyNumberFormat="1" applyFont="1" applyBorder="1" applyAlignment="1">
      <alignment horizontal="center" vertical="top" wrapText="1"/>
    </xf>
    <xf numFmtId="172" fontId="17" fillId="0" borderId="29" xfId="0" applyNumberFormat="1" applyFont="1" applyBorder="1" applyAlignment="1">
      <alignment horizontal="center" vertical="top" wrapText="1"/>
    </xf>
    <xf numFmtId="0" fontId="15" fillId="25" borderId="0" xfId="0" applyFont="1" applyFill="1" applyBorder="1" applyAlignment="1">
      <alignment horizontal="left" wrapText="1"/>
    </xf>
    <xf numFmtId="0" fontId="0" fillId="0" borderId="0" xfId="0" applyFont="1" applyAlignment="1">
      <alignment horizontal="left" wrapText="1"/>
    </xf>
    <xf numFmtId="0" fontId="16" fillId="0" borderId="0" xfId="0" applyFont="1" applyFill="1" applyAlignment="1">
      <alignment horizontal="center" vertical="top"/>
    </xf>
    <xf numFmtId="0" fontId="16" fillId="0" borderId="0" xfId="0" applyFont="1" applyFill="1" applyBorder="1" applyAlignment="1">
      <alignment vertical="top" wrapText="1"/>
    </xf>
    <xf numFmtId="0" fontId="15" fillId="0" borderId="0" xfId="0" applyFont="1" applyFill="1" applyAlignment="1">
      <alignment vertical="top" wrapText="1"/>
    </xf>
    <xf numFmtId="0" fontId="13" fillId="0" borderId="0" xfId="46" applyFont="1" applyAlignment="1">
      <alignment vertical="center" wrapText="1"/>
      <protection/>
    </xf>
    <xf numFmtId="0" fontId="3" fillId="4" borderId="43" xfId="0" applyFont="1" applyFill="1" applyBorder="1" applyAlignment="1">
      <alignment horizontal="left" vertical="top"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 fillId="4" borderId="23" xfId="0" applyFont="1" applyFill="1" applyBorder="1" applyAlignment="1">
      <alignment horizontal="center" vertical="top"/>
    </xf>
    <xf numFmtId="0" fontId="1" fillId="4" borderId="58" xfId="0" applyFont="1" applyFill="1" applyBorder="1" applyAlignment="1">
      <alignment horizontal="center" vertical="top"/>
    </xf>
    <xf numFmtId="0" fontId="1" fillId="4" borderId="59" xfId="0" applyFont="1" applyFill="1" applyBorder="1" applyAlignment="1">
      <alignment horizontal="center" vertical="top"/>
    </xf>
    <xf numFmtId="0" fontId="1" fillId="0" borderId="36" xfId="0" applyFont="1" applyBorder="1" applyAlignment="1">
      <alignment horizontal="center" vertical="top" wrapText="1"/>
    </xf>
    <xf numFmtId="0" fontId="1" fillId="0" borderId="47" xfId="0" applyFont="1" applyBorder="1" applyAlignment="1">
      <alignment horizontal="center" vertical="center" textRotation="90"/>
    </xf>
    <xf numFmtId="0" fontId="1" fillId="0" borderId="13" xfId="0" applyFont="1" applyBorder="1" applyAlignment="1">
      <alignment horizontal="center" vertical="center" textRotation="90"/>
    </xf>
    <xf numFmtId="0" fontId="13" fillId="0" borderId="15" xfId="0" applyFont="1" applyBorder="1" applyAlignment="1">
      <alignment horizontal="center" vertical="center" wrapText="1"/>
    </xf>
    <xf numFmtId="49" fontId="11" fillId="0" borderId="56" xfId="51" applyNumberFormat="1" applyFont="1" applyBorder="1" applyAlignment="1">
      <alignment horizontal="center" vertical="top"/>
      <protection/>
    </xf>
    <xf numFmtId="0" fontId="13" fillId="0" borderId="6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16" xfId="0" applyFont="1" applyBorder="1" applyAlignment="1">
      <alignment horizontal="left" vertical="top" wrapText="1"/>
    </xf>
    <xf numFmtId="0" fontId="1" fillId="0" borderId="36" xfId="0" applyFont="1" applyBorder="1" applyAlignment="1">
      <alignment horizontal="left" vertical="top"/>
    </xf>
    <xf numFmtId="0" fontId="1" fillId="0" borderId="16" xfId="0" applyFont="1" applyBorder="1" applyAlignment="1">
      <alignment horizontal="center" vertical="top" wrapText="1"/>
    </xf>
    <xf numFmtId="0" fontId="1" fillId="0" borderId="12" xfId="0" applyFont="1" applyBorder="1" applyAlignment="1">
      <alignment horizontal="left" vertical="top" wrapText="1"/>
    </xf>
    <xf numFmtId="49" fontId="11" fillId="0" borderId="15" xfId="51" applyNumberFormat="1" applyFont="1" applyBorder="1" applyAlignment="1">
      <alignment horizontal="center" vertical="top"/>
      <protection/>
    </xf>
    <xf numFmtId="0" fontId="13" fillId="0" borderId="0" xfId="46" applyFont="1" applyAlignment="1">
      <alignment horizontal="left" vertical="center" wrapText="1"/>
      <protection/>
    </xf>
    <xf numFmtId="0" fontId="13" fillId="0" borderId="0" xfId="46" applyFont="1" applyBorder="1" applyAlignment="1">
      <alignment horizontal="left" vertical="top" wrapText="1"/>
      <protection/>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5" fillId="25" borderId="0" xfId="0" applyFont="1" applyFill="1" applyBorder="1" applyAlignment="1">
      <alignment horizontal="left" wrapText="1"/>
    </xf>
    <xf numFmtId="0" fontId="0" fillId="0" borderId="0" xfId="0" applyFont="1" applyAlignment="1">
      <alignment horizontal="left" wrapText="1"/>
    </xf>
    <xf numFmtId="0" fontId="15" fillId="0" borderId="0" xfId="0" applyFont="1" applyFill="1" applyAlignment="1">
      <alignment wrapText="1"/>
    </xf>
    <xf numFmtId="0" fontId="16" fillId="0" borderId="0" xfId="0" applyFont="1" applyFill="1" applyAlignment="1">
      <alignment horizontal="right" vertical="top"/>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 fillId="4" borderId="23" xfId="0" applyFont="1" applyFill="1" applyBorder="1" applyAlignment="1">
      <alignment horizontal="center" vertical="top" wrapText="1"/>
    </xf>
    <xf numFmtId="0" fontId="1" fillId="4" borderId="58" xfId="0" applyFont="1" applyFill="1" applyBorder="1" applyAlignment="1">
      <alignment horizontal="center" vertical="top" wrapText="1"/>
    </xf>
    <xf numFmtId="0" fontId="1" fillId="4" borderId="59" xfId="0" applyFont="1" applyFill="1" applyBorder="1" applyAlignment="1">
      <alignment horizontal="center" vertical="top" wrapText="1"/>
    </xf>
    <xf numFmtId="0" fontId="3" fillId="4" borderId="23" xfId="0" applyFont="1" applyFill="1" applyBorder="1" applyAlignment="1">
      <alignment horizontal="left" vertical="top" wrapText="1"/>
    </xf>
    <xf numFmtId="0" fontId="3" fillId="4" borderId="58" xfId="0" applyFont="1" applyFill="1" applyBorder="1" applyAlignment="1">
      <alignment horizontal="left" vertical="top" wrapText="1"/>
    </xf>
    <xf numFmtId="0" fontId="3" fillId="4" borderId="59" xfId="0" applyFont="1" applyFill="1" applyBorder="1" applyAlignment="1">
      <alignment horizontal="left" vertical="top" wrapText="1"/>
    </xf>
    <xf numFmtId="49" fontId="3" fillId="4" borderId="23" xfId="0" applyNumberFormat="1" applyFont="1" applyFill="1" applyBorder="1" applyAlignment="1">
      <alignment horizontal="left" vertical="top" wrapText="1"/>
    </xf>
    <xf numFmtId="49" fontId="3" fillId="4" borderId="58" xfId="0" applyNumberFormat="1" applyFont="1" applyFill="1" applyBorder="1" applyAlignment="1">
      <alignment horizontal="left" vertical="top" wrapText="1"/>
    </xf>
    <xf numFmtId="49" fontId="3" fillId="4" borderId="59" xfId="0" applyNumberFormat="1" applyFont="1" applyFill="1" applyBorder="1" applyAlignment="1">
      <alignment horizontal="left" vertical="top" wrapText="1"/>
    </xf>
    <xf numFmtId="0" fontId="1" fillId="0" borderId="14" xfId="0" applyFont="1" applyBorder="1" applyAlignment="1">
      <alignment horizontal="left" vertical="top"/>
    </xf>
    <xf numFmtId="0" fontId="1" fillId="0" borderId="12" xfId="0" applyFont="1" applyBorder="1" applyAlignment="1">
      <alignment horizontal="left" vertical="top"/>
    </xf>
    <xf numFmtId="0" fontId="1" fillId="0" borderId="15" xfId="0" applyFont="1" applyBorder="1" applyAlignment="1">
      <alignment horizontal="center" vertical="top"/>
    </xf>
    <xf numFmtId="0" fontId="1" fillId="0" borderId="13" xfId="0" applyFont="1" applyBorder="1" applyAlignment="1">
      <alignment horizontal="center" vertical="top"/>
    </xf>
    <xf numFmtId="49" fontId="3" fillId="4" borderId="54" xfId="0" applyNumberFormat="1" applyFont="1" applyFill="1" applyBorder="1" applyAlignment="1">
      <alignment horizontal="right" vertical="top" wrapText="1"/>
    </xf>
    <xf numFmtId="49" fontId="3" fillId="4" borderId="10" xfId="0" applyNumberFormat="1" applyFont="1" applyFill="1" applyBorder="1" applyAlignment="1">
      <alignment horizontal="right" vertical="top" wrapText="1"/>
    </xf>
    <xf numFmtId="49" fontId="3" fillId="4" borderId="61" xfId="0" applyNumberFormat="1" applyFont="1" applyFill="1" applyBorder="1" applyAlignment="1">
      <alignment horizontal="right" vertical="top" wrapText="1"/>
    </xf>
    <xf numFmtId="0" fontId="1" fillId="0" borderId="15"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left" vertical="top"/>
    </xf>
    <xf numFmtId="0" fontId="1" fillId="0" borderId="13" xfId="0" applyFont="1" applyBorder="1" applyAlignment="1">
      <alignment horizontal="center" vertical="top" wrapText="1"/>
    </xf>
    <xf numFmtId="0" fontId="4" fillId="0" borderId="62" xfId="0" applyFont="1" applyBorder="1" applyAlignment="1">
      <alignment horizontal="center" vertical="center" textRotation="90" wrapText="1"/>
    </xf>
    <xf numFmtId="0" fontId="4" fillId="0" borderId="42" xfId="0" applyFont="1" applyBorder="1" applyAlignment="1">
      <alignment horizontal="center" vertical="center" textRotation="90" wrapText="1"/>
    </xf>
    <xf numFmtId="0" fontId="4" fillId="0" borderId="63" xfId="0" applyFont="1" applyBorder="1" applyAlignment="1">
      <alignment horizontal="center" vertical="center" textRotation="90" wrapText="1"/>
    </xf>
    <xf numFmtId="49" fontId="3" fillId="8" borderId="43" xfId="0" applyNumberFormat="1" applyFont="1" applyFill="1" applyBorder="1" applyAlignment="1">
      <alignment horizontal="right" vertical="top" wrapText="1"/>
    </xf>
    <xf numFmtId="49" fontId="3" fillId="8" borderId="58" xfId="0" applyNumberFormat="1" applyFont="1" applyFill="1" applyBorder="1" applyAlignment="1">
      <alignment horizontal="right" vertical="top" wrapText="1"/>
    </xf>
    <xf numFmtId="49" fontId="3" fillId="8" borderId="59" xfId="0" applyNumberFormat="1" applyFont="1" applyFill="1" applyBorder="1" applyAlignment="1">
      <alignment horizontal="right" vertical="top" wrapText="1"/>
    </xf>
    <xf numFmtId="49" fontId="3" fillId="24" borderId="43" xfId="0" applyNumberFormat="1" applyFont="1" applyFill="1" applyBorder="1" applyAlignment="1">
      <alignment horizontal="right" vertical="top"/>
    </xf>
    <xf numFmtId="49" fontId="3" fillId="24" borderId="58" xfId="0" applyNumberFormat="1" applyFont="1" applyFill="1" applyBorder="1" applyAlignment="1">
      <alignment horizontal="right" vertical="top"/>
    </xf>
    <xf numFmtId="49" fontId="3" fillId="24" borderId="59" xfId="0" applyNumberFormat="1" applyFont="1" applyFill="1" applyBorder="1" applyAlignment="1">
      <alignment horizontal="right" vertical="top"/>
    </xf>
    <xf numFmtId="49" fontId="3" fillId="0" borderId="17"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40" xfId="0" applyNumberFormat="1" applyFont="1" applyBorder="1" applyAlignment="1">
      <alignment horizontal="center" vertical="top"/>
    </xf>
    <xf numFmtId="0" fontId="3" fillId="6" borderId="64" xfId="0" applyFont="1" applyFill="1" applyBorder="1" applyAlignment="1">
      <alignment horizontal="left" vertical="top" wrapText="1"/>
    </xf>
    <xf numFmtId="0" fontId="4" fillId="6" borderId="64" xfId="0" applyFont="1" applyFill="1" applyBorder="1" applyAlignment="1">
      <alignment horizontal="left" vertical="top" wrapText="1"/>
    </xf>
    <xf numFmtId="49" fontId="3" fillId="0" borderId="15"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9"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25"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0" borderId="15" xfId="0" applyNumberFormat="1" applyFont="1" applyBorder="1" applyAlignment="1">
      <alignment vertical="top"/>
    </xf>
    <xf numFmtId="49" fontId="3" fillId="0" borderId="13" xfId="0" applyNumberFormat="1" applyFont="1" applyBorder="1" applyAlignment="1">
      <alignment vertical="top"/>
    </xf>
    <xf numFmtId="0" fontId="7" fillId="0" borderId="19" xfId="0" applyFont="1" applyBorder="1" applyAlignment="1">
      <alignment vertical="top"/>
    </xf>
    <xf numFmtId="0" fontId="4" fillId="0" borderId="17"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40" xfId="0" applyFont="1" applyFill="1" applyBorder="1" applyAlignment="1">
      <alignment horizontal="center" vertical="top" wrapText="1"/>
    </xf>
    <xf numFmtId="49" fontId="1" fillId="0" borderId="15" xfId="0" applyNumberFormat="1" applyFont="1" applyBorder="1" applyAlignment="1">
      <alignment horizontal="center" vertical="top" wrapText="1"/>
    </xf>
    <xf numFmtId="49" fontId="1" fillId="0" borderId="56" xfId="0" applyNumberFormat="1" applyFont="1" applyBorder="1" applyAlignment="1">
      <alignment horizontal="center" vertical="top" wrapText="1"/>
    </xf>
    <xf numFmtId="0" fontId="4" fillId="0" borderId="65" xfId="0" applyFont="1" applyBorder="1" applyAlignment="1">
      <alignment horizontal="center" vertical="center" textRotation="90" wrapText="1"/>
    </xf>
    <xf numFmtId="0" fontId="4" fillId="0" borderId="46" xfId="0" applyFont="1" applyBorder="1" applyAlignment="1">
      <alignment horizontal="center" vertical="center" textRotation="90" wrapText="1"/>
    </xf>
    <xf numFmtId="0" fontId="4" fillId="0" borderId="47" xfId="0" applyFont="1" applyBorder="1" applyAlignment="1">
      <alignment horizontal="center" vertical="center" textRotation="90"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4" fillId="0" borderId="16" xfId="0" applyFont="1" applyFill="1" applyBorder="1" applyAlignment="1">
      <alignment horizontal="left" vertical="top" wrapText="1"/>
    </xf>
    <xf numFmtId="0" fontId="4" fillId="0" borderId="36" xfId="0" applyFont="1" applyFill="1" applyBorder="1" applyAlignment="1">
      <alignment horizontal="left" vertical="top" wrapText="1"/>
    </xf>
    <xf numFmtId="49" fontId="3" fillId="8" borderId="14"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8" xfId="0" applyFont="1" applyFill="1" applyBorder="1" applyAlignment="1">
      <alignment horizontal="center" vertical="top" wrapText="1"/>
    </xf>
    <xf numFmtId="0" fontId="12" fillId="0" borderId="14" xfId="0" applyFont="1" applyFill="1" applyBorder="1" applyAlignment="1">
      <alignment horizontal="center" vertical="center" textRotation="90" wrapText="1"/>
    </xf>
    <xf numFmtId="0" fontId="12" fillId="0" borderId="18" xfId="0" applyFont="1" applyFill="1" applyBorder="1" applyAlignment="1">
      <alignment horizontal="center" vertical="center" textRotation="90" wrapText="1"/>
    </xf>
    <xf numFmtId="49" fontId="3" fillId="4" borderId="15" xfId="0" applyNumberFormat="1" applyFont="1" applyFill="1" applyBorder="1" applyAlignment="1">
      <alignment horizontal="center" vertical="top"/>
    </xf>
    <xf numFmtId="49" fontId="3" fillId="4" borderId="19" xfId="0" applyNumberFormat="1" applyFont="1" applyFill="1" applyBorder="1" applyAlignment="1">
      <alignment horizontal="center" vertical="top"/>
    </xf>
    <xf numFmtId="0" fontId="12" fillId="0" borderId="12" xfId="0" applyFont="1" applyFill="1" applyBorder="1" applyAlignment="1">
      <alignment horizontal="center" vertical="center" textRotation="90" wrapText="1"/>
    </xf>
    <xf numFmtId="0" fontId="12" fillId="0" borderId="18" xfId="0" applyFont="1" applyFill="1" applyBorder="1" applyAlignment="1">
      <alignment horizontal="center" vertical="center" textRotation="90" wrapText="1"/>
    </xf>
    <xf numFmtId="49" fontId="3" fillId="4" borderId="43" xfId="0" applyNumberFormat="1" applyFont="1" applyFill="1" applyBorder="1" applyAlignment="1">
      <alignment horizontal="right" vertical="top" wrapText="1"/>
    </xf>
    <xf numFmtId="0" fontId="7" fillId="0" borderId="58" xfId="0" applyFont="1" applyBorder="1" applyAlignment="1">
      <alignment horizontal="right" vertical="top" wrapText="1"/>
    </xf>
    <xf numFmtId="0" fontId="2" fillId="0" borderId="21" xfId="0" applyFont="1" applyBorder="1" applyAlignment="1">
      <alignment horizontal="center" vertical="center"/>
    </xf>
    <xf numFmtId="0" fontId="2" fillId="0" borderId="66" xfId="0" applyFont="1" applyBorder="1" applyAlignment="1">
      <alignment horizontal="center" vertical="center"/>
    </xf>
    <xf numFmtId="0" fontId="1" fillId="0" borderId="35" xfId="0" applyFont="1" applyBorder="1" applyAlignment="1">
      <alignment horizontal="center" vertical="center"/>
    </xf>
    <xf numFmtId="0" fontId="1" fillId="0" borderId="12" xfId="0" applyFont="1" applyBorder="1" applyAlignment="1">
      <alignment horizontal="center" vertical="center"/>
    </xf>
    <xf numFmtId="0" fontId="4" fillId="0" borderId="24" xfId="0" applyFont="1" applyFill="1" applyBorder="1" applyAlignment="1">
      <alignment horizontal="left" vertical="top" wrapText="1"/>
    </xf>
    <xf numFmtId="0" fontId="4" fillId="0" borderId="55" xfId="0" applyFont="1" applyFill="1" applyBorder="1" applyAlignment="1">
      <alignment horizontal="left" vertical="top" wrapText="1"/>
    </xf>
    <xf numFmtId="0" fontId="17" fillId="0" borderId="47" xfId="0" applyFont="1" applyBorder="1" applyAlignment="1">
      <alignment horizontal="center" vertical="center" wrapText="1"/>
    </xf>
    <xf numFmtId="0" fontId="17" fillId="0" borderId="13" xfId="0" applyFont="1" applyBorder="1" applyAlignment="1">
      <alignment horizontal="center" vertical="center" wrapText="1"/>
    </xf>
    <xf numFmtId="49" fontId="3" fillId="0" borderId="67" xfId="0" applyNumberFormat="1" applyFont="1" applyBorder="1" applyAlignment="1">
      <alignment horizontal="center" vertical="top"/>
    </xf>
    <xf numFmtId="49" fontId="3" fillId="0" borderId="30" xfId="0" applyNumberFormat="1" applyFont="1" applyBorder="1" applyAlignment="1">
      <alignment horizontal="center" vertical="top"/>
    </xf>
    <xf numFmtId="0" fontId="2" fillId="16" borderId="23" xfId="0" applyFont="1" applyFill="1" applyBorder="1" applyAlignment="1">
      <alignment horizontal="right" vertical="top" wrapText="1"/>
    </xf>
    <xf numFmtId="0" fontId="2" fillId="16" borderId="58" xfId="0" applyFont="1" applyFill="1" applyBorder="1" applyAlignment="1">
      <alignment horizontal="right" vertical="top" wrapText="1"/>
    </xf>
    <xf numFmtId="0" fontId="2" fillId="16" borderId="59" xfId="0" applyFont="1" applyFill="1" applyBorder="1" applyAlignment="1">
      <alignment horizontal="right" vertical="top" wrapText="1"/>
    </xf>
    <xf numFmtId="0" fontId="2" fillId="24" borderId="23" xfId="0" applyFont="1" applyFill="1" applyBorder="1" applyAlignment="1">
      <alignment horizontal="left" vertical="top" wrapText="1"/>
    </xf>
    <xf numFmtId="0" fontId="2" fillId="24" borderId="58" xfId="0" applyFont="1" applyFill="1" applyBorder="1" applyAlignment="1">
      <alignment horizontal="left" vertical="top" wrapText="1"/>
    </xf>
    <xf numFmtId="0" fontId="2" fillId="24" borderId="59" xfId="0" applyFont="1" applyFill="1" applyBorder="1" applyAlignment="1">
      <alignment horizontal="left" vertical="top" wrapText="1"/>
    </xf>
    <xf numFmtId="0" fontId="1" fillId="0" borderId="21" xfId="0" applyFont="1" applyBorder="1" applyAlignment="1">
      <alignment horizontal="left" vertical="top" wrapText="1"/>
    </xf>
    <xf numFmtId="0" fontId="1" fillId="0" borderId="66" xfId="0" applyFont="1" applyBorder="1" applyAlignment="1">
      <alignment horizontal="left" vertical="top" wrapText="1"/>
    </xf>
    <xf numFmtId="0" fontId="1" fillId="0" borderId="68" xfId="0" applyFont="1" applyBorder="1" applyAlignment="1">
      <alignment horizontal="left" vertical="top" wrapText="1"/>
    </xf>
    <xf numFmtId="0" fontId="3" fillId="0" borderId="2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1" fillId="0" borderId="33" xfId="0" applyFont="1" applyBorder="1" applyAlignment="1">
      <alignment horizontal="left" vertical="top" wrapText="1"/>
    </xf>
    <xf numFmtId="0" fontId="1" fillId="0" borderId="0" xfId="0" applyFont="1" applyBorder="1" applyAlignment="1">
      <alignment horizontal="left" vertical="top" wrapText="1"/>
    </xf>
    <xf numFmtId="0" fontId="1" fillId="0" borderId="69" xfId="0" applyFont="1" applyBorder="1" applyAlignment="1">
      <alignment horizontal="left" vertical="top" wrapText="1"/>
    </xf>
    <xf numFmtId="0" fontId="1" fillId="24" borderId="23" xfId="0" applyFont="1" applyFill="1" applyBorder="1" applyAlignment="1">
      <alignment horizontal="center" vertical="top"/>
    </xf>
    <xf numFmtId="0" fontId="1" fillId="24" borderId="58" xfId="0" applyFont="1" applyFill="1" applyBorder="1" applyAlignment="1">
      <alignment horizontal="center" vertical="top"/>
    </xf>
    <xf numFmtId="0" fontId="1" fillId="24" borderId="59" xfId="0" applyFont="1" applyFill="1" applyBorder="1" applyAlignment="1">
      <alignment horizontal="center" vertical="top"/>
    </xf>
    <xf numFmtId="0" fontId="1" fillId="8" borderId="23" xfId="0" applyFont="1" applyFill="1" applyBorder="1" applyAlignment="1">
      <alignment horizontal="center" vertical="top"/>
    </xf>
    <xf numFmtId="0" fontId="1" fillId="8" borderId="58" xfId="0" applyFont="1" applyFill="1" applyBorder="1" applyAlignment="1">
      <alignment horizontal="center" vertical="top"/>
    </xf>
    <xf numFmtId="0" fontId="1" fillId="8" borderId="59" xfId="0" applyFont="1" applyFill="1" applyBorder="1" applyAlignment="1">
      <alignment horizontal="center" vertical="top"/>
    </xf>
    <xf numFmtId="0" fontId="1" fillId="0" borderId="10" xfId="0" applyNumberFormat="1" applyFont="1" applyFill="1" applyBorder="1" applyAlignment="1">
      <alignment horizontal="left" vertical="top" wrapText="1"/>
    </xf>
    <xf numFmtId="0" fontId="2" fillId="24" borderId="23" xfId="0" applyFont="1" applyFill="1" applyBorder="1" applyAlignment="1">
      <alignment horizontal="left" vertical="top" wrapText="1"/>
    </xf>
    <xf numFmtId="0" fontId="2" fillId="24" borderId="58" xfId="0" applyFont="1" applyFill="1" applyBorder="1" applyAlignment="1">
      <alignment horizontal="left" vertical="top" wrapText="1"/>
    </xf>
    <xf numFmtId="0" fontId="2" fillId="24" borderId="59" xfId="0"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53" xfId="0" applyFont="1" applyBorder="1" applyAlignment="1">
      <alignment horizontal="center" vertical="center" textRotation="90"/>
    </xf>
    <xf numFmtId="0" fontId="1" fillId="0" borderId="24" xfId="0" applyFont="1" applyBorder="1" applyAlignment="1">
      <alignment horizontal="center" vertical="center" textRotation="90"/>
    </xf>
    <xf numFmtId="0" fontId="2" fillId="8" borderId="43" xfId="0" applyFont="1" applyFill="1" applyBorder="1" applyAlignment="1">
      <alignment horizontal="left" vertical="top" wrapText="1"/>
    </xf>
    <xf numFmtId="0" fontId="2" fillId="8" borderId="58" xfId="0" applyFont="1" applyFill="1" applyBorder="1" applyAlignment="1">
      <alignment horizontal="left" vertical="top" wrapText="1"/>
    </xf>
    <xf numFmtId="0" fontId="2" fillId="8" borderId="59" xfId="0" applyFont="1" applyFill="1" applyBorder="1" applyAlignment="1">
      <alignment horizontal="left" vertical="top" wrapText="1"/>
    </xf>
    <xf numFmtId="0" fontId="4" fillId="0" borderId="6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7" xfId="0" applyFont="1" applyBorder="1" applyAlignment="1">
      <alignment horizontal="center" vertical="center" textRotation="90" wrapText="1"/>
    </xf>
    <xf numFmtId="0" fontId="4" fillId="0" borderId="70"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69" xfId="0" applyFont="1" applyBorder="1" applyAlignment="1">
      <alignment horizontal="center" vertical="center" wrapText="1"/>
    </xf>
    <xf numFmtId="0" fontId="4" fillId="0" borderId="52" xfId="0" applyFont="1" applyBorder="1" applyAlignment="1">
      <alignment horizontal="center" vertical="center" textRotation="90" wrapText="1"/>
    </xf>
    <xf numFmtId="0" fontId="4" fillId="0" borderId="51" xfId="0" applyFont="1" applyBorder="1" applyAlignment="1">
      <alignment horizontal="center" vertical="center" textRotation="90" wrapText="1"/>
    </xf>
    <xf numFmtId="0" fontId="4" fillId="0" borderId="53" xfId="0" applyFont="1" applyBorder="1" applyAlignment="1">
      <alignment horizontal="center" vertical="center" textRotation="90" wrapText="1"/>
    </xf>
    <xf numFmtId="0" fontId="4" fillId="0" borderId="37" xfId="0" applyFont="1" applyFill="1" applyBorder="1" applyAlignment="1">
      <alignment horizontal="left" vertical="top" wrapText="1"/>
    </xf>
    <xf numFmtId="0" fontId="4" fillId="0" borderId="44" xfId="0" applyFont="1" applyFill="1" applyBorder="1" applyAlignment="1">
      <alignment horizontal="left" vertical="top" wrapText="1"/>
    </xf>
    <xf numFmtId="0" fontId="16" fillId="0" borderId="0" xfId="0" applyFont="1" applyAlignment="1">
      <alignment horizontal="center" vertical="top"/>
    </xf>
    <xf numFmtId="0" fontId="15" fillId="0" borderId="22" xfId="0" applyFont="1" applyBorder="1" applyAlignment="1">
      <alignment horizontal="center" vertical="top" wrapText="1"/>
    </xf>
    <xf numFmtId="49" fontId="6" fillId="0" borderId="0" xfId="0" applyNumberFormat="1" applyFont="1" applyFill="1" applyBorder="1" applyAlignment="1">
      <alignment horizontal="center" vertical="top" wrapText="1"/>
    </xf>
    <xf numFmtId="49" fontId="3" fillId="4" borderId="58" xfId="0" applyNumberFormat="1" applyFont="1" applyFill="1" applyBorder="1" applyAlignment="1">
      <alignment horizontal="right" vertical="top" wrapText="1"/>
    </xf>
    <xf numFmtId="49" fontId="3" fillId="4" borderId="59" xfId="0" applyNumberFormat="1" applyFont="1" applyFill="1" applyBorder="1" applyAlignment="1">
      <alignment horizontal="right" vertical="top" wrapText="1"/>
    </xf>
    <xf numFmtId="0" fontId="4" fillId="6" borderId="37" xfId="0" applyFont="1" applyFill="1" applyBorder="1" applyAlignment="1">
      <alignment horizontal="left" vertical="top" wrapText="1"/>
    </xf>
    <xf numFmtId="0" fontId="4" fillId="6" borderId="36" xfId="0" applyFont="1" applyFill="1" applyBorder="1" applyAlignment="1">
      <alignment horizontal="left" vertical="top" wrapText="1"/>
    </xf>
    <xf numFmtId="0" fontId="1" fillId="0" borderId="14" xfId="0" applyFont="1" applyBorder="1" applyAlignment="1">
      <alignment horizontal="left" vertical="top" wrapText="1"/>
    </xf>
    <xf numFmtId="0" fontId="1" fillId="0" borderId="28" xfId="0" applyFont="1" applyBorder="1" applyAlignment="1">
      <alignment horizontal="left" vertical="top" wrapText="1"/>
    </xf>
    <xf numFmtId="0" fontId="1" fillId="0" borderId="64" xfId="0" applyFont="1" applyBorder="1" applyAlignment="1">
      <alignment horizontal="left" vertical="top" wrapText="1"/>
    </xf>
    <xf numFmtId="0" fontId="1" fillId="0" borderId="36" xfId="0" applyFont="1" applyBorder="1" applyAlignment="1">
      <alignment horizontal="left" vertical="top" wrapText="1"/>
    </xf>
    <xf numFmtId="0" fontId="1" fillId="0" borderId="15" xfId="0" applyFont="1" applyBorder="1" applyAlignment="1">
      <alignment horizontal="center" vertical="top" wrapText="1"/>
    </xf>
    <xf numFmtId="0" fontId="1" fillId="0" borderId="19" xfId="0" applyFont="1" applyBorder="1" applyAlignment="1">
      <alignment horizontal="center" vertical="top" wrapText="1"/>
    </xf>
    <xf numFmtId="0" fontId="1" fillId="0" borderId="47" xfId="0" applyFont="1" applyBorder="1" applyAlignment="1">
      <alignment horizontal="left" vertical="top" wrapText="1"/>
    </xf>
    <xf numFmtId="0" fontId="1" fillId="0" borderId="56" xfId="0" applyFont="1" applyBorder="1" applyAlignment="1">
      <alignment horizontal="left" vertical="top" wrapText="1"/>
    </xf>
  </cellXfs>
  <cellStyles count="51">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Followed Hyperlink" xfId="43"/>
    <cellStyle name="Geras" xfId="44"/>
    <cellStyle name="Hyperlink" xfId="45"/>
    <cellStyle name="Įprastas 2" xfId="46"/>
    <cellStyle name="Įspėjimo tekstas" xfId="47"/>
    <cellStyle name="Išvestis" xfId="48"/>
    <cellStyle name="Įvestis" xfId="49"/>
    <cellStyle name="Neutralus" xfId="50"/>
    <cellStyle name="Normal_biudz uz 2001 atskaitomybe3" xfId="51"/>
    <cellStyle name="Paryškinimas 1" xfId="52"/>
    <cellStyle name="Paryškinimas 2" xfId="53"/>
    <cellStyle name="Paryškinimas 3" xfId="54"/>
    <cellStyle name="Paryškinimas 4" xfId="55"/>
    <cellStyle name="Paryškinimas 5" xfId="56"/>
    <cellStyle name="Paryškinimas 6" xfId="57"/>
    <cellStyle name="Pastaba" xfId="58"/>
    <cellStyle name="Pavadinimas" xfId="59"/>
    <cellStyle name="Percent" xfId="60"/>
    <cellStyle name="Skaičiavimas" xfId="61"/>
    <cellStyle name="Suma" xfId="62"/>
    <cellStyle name="Susietas langelis" xfId="63"/>
    <cellStyle name="Tikrinimo langelis"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 m. SVP programos Nr. 09 įvykdymas</a:t>
            </a:r>
          </a:p>
        </c:rich>
      </c:tx>
      <c:layout>
        <c:manualLayout>
          <c:xMode val="factor"/>
          <c:yMode val="factor"/>
          <c:x val="-0.002"/>
          <c:y val="-0.01025"/>
        </c:manualLayout>
      </c:layout>
      <c:spPr>
        <a:noFill/>
        <a:ln>
          <a:noFill/>
        </a:ln>
      </c:spPr>
    </c:title>
    <c:view3D>
      <c:rotX val="30"/>
      <c:hPercent val="100"/>
      <c:rotY val="0"/>
      <c:depthPercent val="100"/>
      <c:rAngAx val="1"/>
    </c:view3D>
    <c:plotArea>
      <c:layout>
        <c:manualLayout>
          <c:xMode val="edge"/>
          <c:yMode val="edge"/>
          <c:x val="0.084"/>
          <c:y val="0.1195"/>
          <c:w val="0.81"/>
          <c:h val="0.776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DBEEF4"/>
              </a:solid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rPr>
                      <a:t>Faktiškai įvykdyta 92%</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000000"/>
                        </a:solidFill>
                      </a:rPr>
                      <a:t>Iš dalies įvykdyta 8%</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0"/>
            <c:showBubbleSize val="0"/>
            <c:showCatName val="0"/>
            <c:showSerName val="0"/>
            <c:showLeaderLines val="1"/>
            <c:showPercent val="1"/>
          </c:dLbls>
          <c:cat>
            <c:numRef>
              <c:f>Ataskaita!$B$9:$B$10</c:f>
              <c:numCache>
                <c:ptCount val="2"/>
              </c:numCache>
            </c:numRef>
          </c:cat>
          <c:val>
            <c:numRef>
              <c:f>Ataskaita!$C$9:$C$10</c:f>
              <c:numCache>
                <c:ptCount val="2"/>
                <c:pt idx="0">
                  <c:v>4</c:v>
                </c:pt>
                <c:pt idx="1">
                  <c:v>1</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12</xdr:row>
      <xdr:rowOff>9525</xdr:rowOff>
    </xdr:from>
    <xdr:to>
      <xdr:col>7</xdr:col>
      <xdr:colOff>914400</xdr:colOff>
      <xdr:row>26</xdr:row>
      <xdr:rowOff>76200</xdr:rowOff>
    </xdr:to>
    <xdr:graphicFrame>
      <xdr:nvGraphicFramePr>
        <xdr:cNvPr id="1" name="Diagrama 5"/>
        <xdr:cNvGraphicFramePr/>
      </xdr:nvGraphicFramePr>
      <xdr:xfrm>
        <a:off x="295275" y="3248025"/>
        <a:ext cx="486727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6"/>
  <sheetViews>
    <sheetView tabSelected="1" zoomScalePageLayoutView="0" workbookViewId="0" topLeftCell="A1">
      <selection activeCell="D9" sqref="D9:G9"/>
    </sheetView>
  </sheetViews>
  <sheetFormatPr defaultColWidth="9.140625" defaultRowHeight="12.75"/>
  <cols>
    <col min="3" max="3" width="8.8515625" style="0" customWidth="1"/>
    <col min="8" max="8" width="18.8515625" style="0" customWidth="1"/>
    <col min="9" max="9" width="16.421875" style="0" customWidth="1"/>
  </cols>
  <sheetData>
    <row r="1" spans="1:18" ht="18.75" customHeight="1">
      <c r="A1" s="178" t="s">
        <v>85</v>
      </c>
      <c r="B1" s="178"/>
      <c r="C1" s="178"/>
      <c r="D1" s="178"/>
      <c r="E1" s="178"/>
      <c r="F1" s="178"/>
      <c r="G1" s="178"/>
      <c r="H1" s="178"/>
      <c r="I1" s="154"/>
      <c r="J1" s="2"/>
      <c r="K1" s="2"/>
      <c r="L1" s="2"/>
      <c r="M1" s="2"/>
      <c r="N1" s="2"/>
      <c r="O1" s="2"/>
      <c r="P1" s="2"/>
      <c r="Q1" s="2"/>
      <c r="R1" s="2"/>
    </row>
    <row r="2" spans="1:18" ht="18.75" customHeight="1">
      <c r="A2" s="178" t="s">
        <v>81</v>
      </c>
      <c r="B2" s="178"/>
      <c r="C2" s="178"/>
      <c r="D2" s="178"/>
      <c r="E2" s="178"/>
      <c r="F2" s="178"/>
      <c r="G2" s="178"/>
      <c r="H2" s="178"/>
      <c r="I2" s="154"/>
      <c r="J2" s="2"/>
      <c r="K2" s="2"/>
      <c r="L2" s="2"/>
      <c r="M2" s="2"/>
      <c r="N2" s="2"/>
      <c r="O2" s="2"/>
      <c r="P2" s="2"/>
      <c r="Q2" s="2"/>
      <c r="R2" s="2"/>
    </row>
    <row r="3" spans="1:18" ht="18.75" customHeight="1">
      <c r="A3" s="178" t="s">
        <v>82</v>
      </c>
      <c r="B3" s="178"/>
      <c r="C3" s="178"/>
      <c r="D3" s="178"/>
      <c r="E3" s="178"/>
      <c r="F3" s="178"/>
      <c r="G3" s="178"/>
      <c r="H3" s="178"/>
      <c r="I3" s="154"/>
      <c r="J3" s="142"/>
      <c r="K3" s="142"/>
      <c r="L3" s="142"/>
      <c r="M3" s="142"/>
      <c r="N3" s="142"/>
      <c r="O3" s="142"/>
      <c r="P3" s="142"/>
      <c r="Q3" s="142"/>
      <c r="R3" s="142"/>
    </row>
    <row r="4" spans="1:18" ht="27" customHeight="1">
      <c r="A4" s="178"/>
      <c r="B4" s="178"/>
      <c r="C4" s="178"/>
      <c r="D4" s="178"/>
      <c r="E4" s="178"/>
      <c r="F4" s="178"/>
      <c r="G4" s="178"/>
      <c r="H4" s="178"/>
      <c r="I4" s="141"/>
      <c r="J4" s="2"/>
      <c r="K4" s="2"/>
      <c r="L4" s="2"/>
      <c r="M4" s="2"/>
      <c r="N4" s="2"/>
      <c r="O4" s="2"/>
      <c r="P4" s="2"/>
      <c r="Q4" s="2"/>
      <c r="R4" s="2"/>
    </row>
    <row r="5" spans="1:9" ht="28.5" customHeight="1">
      <c r="A5" s="177" t="s">
        <v>83</v>
      </c>
      <c r="B5" s="177"/>
      <c r="C5" s="177"/>
      <c r="D5" s="177"/>
      <c r="E5" s="177"/>
      <c r="F5" s="177"/>
      <c r="G5" s="177"/>
      <c r="H5" s="177"/>
      <c r="I5" s="154"/>
    </row>
    <row r="6" spans="1:9" ht="41.25" customHeight="1">
      <c r="A6" s="177" t="s">
        <v>84</v>
      </c>
      <c r="B6" s="177"/>
      <c r="C6" s="177"/>
      <c r="D6" s="177"/>
      <c r="E6" s="177"/>
      <c r="F6" s="177"/>
      <c r="G6" s="177"/>
      <c r="H6" s="177"/>
      <c r="I6" s="154"/>
    </row>
    <row r="7" spans="1:9" ht="19.5" customHeight="1">
      <c r="A7" s="179" t="s">
        <v>99</v>
      </c>
      <c r="B7" s="180"/>
      <c r="C7" s="180"/>
      <c r="D7" s="180"/>
      <c r="E7" s="180"/>
      <c r="F7" s="180"/>
      <c r="G7" s="180"/>
      <c r="H7" s="180"/>
      <c r="I7" s="143"/>
    </row>
    <row r="8" spans="1:9" ht="22.5" customHeight="1">
      <c r="A8" s="150"/>
      <c r="B8" s="151"/>
      <c r="C8" s="151"/>
      <c r="D8" s="151"/>
      <c r="E8" s="151"/>
      <c r="F8" s="151"/>
      <c r="G8" s="151"/>
      <c r="H8" s="151"/>
      <c r="I8" s="144"/>
    </row>
    <row r="9" spans="1:9" ht="15" customHeight="1">
      <c r="A9" s="182" t="s">
        <v>87</v>
      </c>
      <c r="B9" s="182"/>
      <c r="C9" s="152">
        <v>4</v>
      </c>
      <c r="D9" s="183" t="s">
        <v>88</v>
      </c>
      <c r="E9" s="183"/>
      <c r="F9" s="183"/>
      <c r="G9" s="183"/>
      <c r="H9" s="153"/>
      <c r="I9" s="144"/>
    </row>
    <row r="10" spans="1:9" ht="15" customHeight="1">
      <c r="A10" s="182" t="s">
        <v>89</v>
      </c>
      <c r="B10" s="182"/>
      <c r="C10" s="152">
        <v>1</v>
      </c>
      <c r="D10" s="184" t="s">
        <v>90</v>
      </c>
      <c r="E10" s="184"/>
      <c r="F10" s="184"/>
      <c r="G10" s="184"/>
      <c r="H10" s="153"/>
      <c r="I10" s="144"/>
    </row>
    <row r="11" spans="1:9" ht="15" customHeight="1">
      <c r="A11" s="144"/>
      <c r="B11" s="145"/>
      <c r="C11" s="145"/>
      <c r="D11" s="144"/>
      <c r="E11" s="144"/>
      <c r="F11" s="144"/>
      <c r="G11" s="144"/>
      <c r="H11" s="144"/>
      <c r="I11" s="144"/>
    </row>
    <row r="12" spans="1:9" ht="15" customHeight="1">
      <c r="A12" s="144"/>
      <c r="B12" s="144"/>
      <c r="C12" s="144"/>
      <c r="D12" s="144"/>
      <c r="E12" s="144"/>
      <c r="F12" s="144"/>
      <c r="G12" s="144"/>
      <c r="H12" s="144"/>
      <c r="I12" s="144"/>
    </row>
    <row r="13" spans="1:9" ht="15" customHeight="1">
      <c r="A13" s="144"/>
      <c r="B13" s="144"/>
      <c r="C13" s="144"/>
      <c r="D13" s="144"/>
      <c r="E13" s="144"/>
      <c r="F13" s="144"/>
      <c r="G13" s="144"/>
      <c r="H13" s="144"/>
      <c r="I13" s="144"/>
    </row>
    <row r="14" spans="1:9" ht="15" customHeight="1">
      <c r="A14" s="144"/>
      <c r="B14" s="144"/>
      <c r="C14" s="144"/>
      <c r="D14" s="144"/>
      <c r="E14" s="144"/>
      <c r="F14" s="144"/>
      <c r="G14" s="144"/>
      <c r="H14" s="144"/>
      <c r="I14" s="144"/>
    </row>
    <row r="15" spans="1:9" ht="15" customHeight="1">
      <c r="A15" s="144"/>
      <c r="B15" s="144"/>
      <c r="C15" s="144"/>
      <c r="D15" s="144"/>
      <c r="E15" s="144"/>
      <c r="F15" s="144"/>
      <c r="G15" s="144"/>
      <c r="H15" s="144"/>
      <c r="I15" s="144"/>
    </row>
    <row r="16" spans="1:9" ht="15" customHeight="1">
      <c r="A16" s="144"/>
      <c r="B16" s="144"/>
      <c r="C16" s="144"/>
      <c r="D16" s="144"/>
      <c r="E16" s="144"/>
      <c r="F16" s="144"/>
      <c r="G16" s="144"/>
      <c r="H16" s="144"/>
      <c r="I16" s="144"/>
    </row>
    <row r="17" spans="1:9" ht="15" customHeight="1">
      <c r="A17" s="144"/>
      <c r="B17" s="144"/>
      <c r="C17" s="144"/>
      <c r="D17" s="144"/>
      <c r="E17" s="144"/>
      <c r="F17" s="144"/>
      <c r="G17" s="144"/>
      <c r="H17" s="144"/>
      <c r="I17" s="144"/>
    </row>
    <row r="18" spans="1:9" ht="12.75">
      <c r="A18" s="144"/>
      <c r="B18" s="144"/>
      <c r="C18" s="144"/>
      <c r="D18" s="144"/>
      <c r="E18" s="144"/>
      <c r="F18" s="144"/>
      <c r="G18" s="144"/>
      <c r="H18" s="144"/>
      <c r="I18" s="144"/>
    </row>
    <row r="19" spans="1:9" ht="30.75" customHeight="1">
      <c r="A19" s="181"/>
      <c r="B19" s="181"/>
      <c r="C19" s="181"/>
      <c r="D19" s="181"/>
      <c r="E19" s="181"/>
      <c r="F19" s="181"/>
      <c r="G19" s="181"/>
      <c r="H19" s="181"/>
      <c r="I19" s="181"/>
    </row>
    <row r="20" spans="1:9" ht="15.75">
      <c r="A20" s="146"/>
      <c r="B20" s="146"/>
      <c r="C20" s="146"/>
      <c r="D20" s="146"/>
      <c r="E20" s="146"/>
      <c r="F20" s="146"/>
      <c r="G20" s="146"/>
      <c r="H20" s="146"/>
      <c r="I20" s="146"/>
    </row>
    <row r="21" spans="1:9" ht="15.75">
      <c r="A21" s="146"/>
      <c r="B21" s="146"/>
      <c r="C21" s="146"/>
      <c r="D21" s="146"/>
      <c r="E21" s="146"/>
      <c r="F21" s="146"/>
      <c r="G21" s="146"/>
      <c r="H21" s="144"/>
      <c r="I21" s="144"/>
    </row>
    <row r="22" spans="1:9" ht="15.75">
      <c r="A22" s="146"/>
      <c r="B22" s="144"/>
      <c r="C22" s="144"/>
      <c r="D22" s="144"/>
      <c r="E22" s="144"/>
      <c r="F22" s="144"/>
      <c r="G22" s="144"/>
      <c r="H22" s="144"/>
      <c r="I22" s="144"/>
    </row>
    <row r="23" spans="1:9" ht="15.75">
      <c r="A23" s="146"/>
      <c r="B23" s="144"/>
      <c r="C23" s="144"/>
      <c r="D23" s="144"/>
      <c r="E23" s="144"/>
      <c r="F23" s="144"/>
      <c r="G23" s="144"/>
      <c r="H23" s="144"/>
      <c r="I23" s="144"/>
    </row>
    <row r="24" spans="1:9" ht="12.75">
      <c r="A24" s="144"/>
      <c r="B24" s="144"/>
      <c r="C24" s="144"/>
      <c r="D24" s="144"/>
      <c r="E24" s="144"/>
      <c r="F24" s="144"/>
      <c r="G24" s="144"/>
      <c r="H24" s="144"/>
      <c r="I24" s="144"/>
    </row>
    <row r="25" spans="1:9" ht="12.75">
      <c r="A25" s="144"/>
      <c r="B25" s="144"/>
      <c r="C25" s="144"/>
      <c r="D25" s="144"/>
      <c r="E25" s="144"/>
      <c r="F25" s="144"/>
      <c r="G25" s="144"/>
      <c r="H25" s="144"/>
      <c r="I25" s="144"/>
    </row>
    <row r="26" spans="1:9" ht="12.75">
      <c r="A26" s="144"/>
      <c r="B26" s="144"/>
      <c r="C26" s="144"/>
      <c r="D26" s="144"/>
      <c r="E26" s="144"/>
      <c r="F26" s="144"/>
      <c r="G26" s="144"/>
      <c r="H26" s="144"/>
      <c r="I26" s="144"/>
    </row>
    <row r="27" spans="1:9" ht="12.75">
      <c r="A27" s="147"/>
      <c r="B27" s="147"/>
      <c r="C27" s="147"/>
      <c r="D27" s="147"/>
      <c r="E27" s="147"/>
      <c r="F27" s="147"/>
      <c r="G27" s="147"/>
      <c r="H27" s="147"/>
      <c r="I27" s="147"/>
    </row>
    <row r="28" spans="1:9" ht="12.75">
      <c r="A28" s="147"/>
      <c r="B28" s="147"/>
      <c r="C28" s="147"/>
      <c r="D28" s="147"/>
      <c r="E28" s="147"/>
      <c r="F28" s="147"/>
      <c r="G28" s="147"/>
      <c r="H28" s="147"/>
      <c r="I28" s="147"/>
    </row>
    <row r="29" spans="1:9" ht="12.75">
      <c r="A29" s="147"/>
      <c r="B29" s="147"/>
      <c r="C29" s="147"/>
      <c r="D29" s="147"/>
      <c r="E29" s="147"/>
      <c r="F29" s="147"/>
      <c r="G29" s="147"/>
      <c r="H29" s="147"/>
      <c r="I29" s="147"/>
    </row>
    <row r="30" spans="1:9" ht="12.75">
      <c r="A30" s="147"/>
      <c r="B30" s="147"/>
      <c r="C30" s="147"/>
      <c r="D30" s="147"/>
      <c r="E30" s="147"/>
      <c r="F30" s="147"/>
      <c r="G30" s="147"/>
      <c r="H30" s="147"/>
      <c r="I30" s="147"/>
    </row>
    <row r="31" spans="1:13" ht="15">
      <c r="A31" s="176" t="s">
        <v>91</v>
      </c>
      <c r="B31" s="176"/>
      <c r="C31" s="176"/>
      <c r="D31" s="176"/>
      <c r="E31" s="176"/>
      <c r="F31" s="176"/>
      <c r="G31" s="176"/>
      <c r="H31" s="176"/>
      <c r="I31" s="176"/>
      <c r="J31" s="176"/>
      <c r="K31" s="176"/>
      <c r="L31" s="176"/>
      <c r="M31" s="176"/>
    </row>
    <row r="32" spans="1:13" ht="33.75" customHeight="1">
      <c r="A32" s="175" t="s">
        <v>92</v>
      </c>
      <c r="B32" s="175"/>
      <c r="C32" s="175"/>
      <c r="D32" s="175"/>
      <c r="E32" s="175"/>
      <c r="F32" s="175"/>
      <c r="G32" s="175"/>
      <c r="H32" s="175"/>
      <c r="I32" s="155"/>
      <c r="J32" s="155"/>
      <c r="K32" s="155"/>
      <c r="L32" s="155"/>
      <c r="M32" s="155"/>
    </row>
    <row r="33" spans="1:13" ht="30" customHeight="1">
      <c r="A33" s="175" t="s">
        <v>93</v>
      </c>
      <c r="B33" s="175"/>
      <c r="C33" s="175"/>
      <c r="D33" s="175"/>
      <c r="E33" s="175"/>
      <c r="F33" s="175"/>
      <c r="G33" s="175"/>
      <c r="H33" s="175"/>
      <c r="I33" s="155"/>
      <c r="J33" s="155"/>
      <c r="K33" s="155"/>
      <c r="L33" s="155"/>
      <c r="M33" s="155"/>
    </row>
    <row r="34" spans="1:13" ht="34.5" customHeight="1">
      <c r="A34" s="175" t="s">
        <v>97</v>
      </c>
      <c r="B34" s="175"/>
      <c r="C34" s="175"/>
      <c r="D34" s="175"/>
      <c r="E34" s="175"/>
      <c r="F34" s="175"/>
      <c r="G34" s="175"/>
      <c r="H34" s="175"/>
      <c r="I34" s="155"/>
      <c r="J34" s="155"/>
      <c r="K34" s="155"/>
      <c r="L34" s="155"/>
      <c r="M34" s="155"/>
    </row>
    <row r="35" spans="1:9" ht="12.75">
      <c r="A35" s="147"/>
      <c r="B35" s="147"/>
      <c r="C35" s="147"/>
      <c r="D35" s="147"/>
      <c r="E35" s="147"/>
      <c r="F35" s="147"/>
      <c r="G35" s="147"/>
      <c r="H35" s="147"/>
      <c r="I35" s="147"/>
    </row>
    <row r="36" spans="1:9" ht="12.75">
      <c r="A36" s="147"/>
      <c r="B36" s="147"/>
      <c r="C36" s="147"/>
      <c r="D36" s="147"/>
      <c r="E36" s="147"/>
      <c r="F36" s="147"/>
      <c r="G36" s="147"/>
      <c r="H36" s="147"/>
      <c r="I36" s="147"/>
    </row>
  </sheetData>
  <sheetProtection/>
  <mergeCells count="16">
    <mergeCell ref="D10:G10"/>
    <mergeCell ref="A1:H1"/>
    <mergeCell ref="A2:H2"/>
    <mergeCell ref="A3:H3"/>
    <mergeCell ref="A5:H5"/>
    <mergeCell ref="A4:H4"/>
    <mergeCell ref="A33:H33"/>
    <mergeCell ref="A34:H34"/>
    <mergeCell ref="A31:M31"/>
    <mergeCell ref="A6:H6"/>
    <mergeCell ref="A32:H32"/>
    <mergeCell ref="A7:H7"/>
    <mergeCell ref="A19:I19"/>
    <mergeCell ref="A9:B9"/>
    <mergeCell ref="D9:G9"/>
    <mergeCell ref="A10:B10"/>
  </mergeCells>
  <printOptions/>
  <pageMargins left="1.1811023622047245" right="0.3937007874015748"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V43"/>
  <sheetViews>
    <sheetView zoomScaleSheetLayoutView="80" zoomScalePageLayoutView="0" workbookViewId="0" topLeftCell="A1">
      <selection activeCell="F26" sqref="F26:F30"/>
    </sheetView>
  </sheetViews>
  <sheetFormatPr defaultColWidth="9.140625" defaultRowHeight="12.75"/>
  <cols>
    <col min="1" max="2" width="2.57421875" style="3" customWidth="1"/>
    <col min="3" max="3" width="2.7109375" style="3" customWidth="1"/>
    <col min="4" max="4" width="38.57421875" style="3" customWidth="1"/>
    <col min="5" max="5" width="5.140625" style="3" customWidth="1"/>
    <col min="6" max="6" width="3.28125" style="4" customWidth="1"/>
    <col min="7" max="7" width="6.57421875" style="2" customWidth="1"/>
    <col min="8" max="8" width="7.140625" style="3" customWidth="1"/>
    <col min="9" max="9" width="7.57421875" style="3" customWidth="1"/>
    <col min="10" max="10" width="6.28125" style="3" customWidth="1"/>
    <col min="11" max="11" width="31.00390625" style="1" customWidth="1"/>
    <col min="12" max="12" width="4.8515625" style="1" customWidth="1"/>
    <col min="13" max="13" width="4.8515625" style="138" customWidth="1"/>
    <col min="14" max="14" width="37.8515625" style="1" customWidth="1"/>
    <col min="15" max="15" width="26.00390625" style="1" customWidth="1"/>
    <col min="16" max="16384" width="9.140625" style="1" customWidth="1"/>
  </cols>
  <sheetData>
    <row r="1" spans="1:15" s="3" customFormat="1" ht="18.75" customHeight="1">
      <c r="A1" s="309" t="s">
        <v>44</v>
      </c>
      <c r="B1" s="309"/>
      <c r="C1" s="309"/>
      <c r="D1" s="309"/>
      <c r="E1" s="309"/>
      <c r="F1" s="309"/>
      <c r="G1" s="309"/>
      <c r="H1" s="309"/>
      <c r="I1" s="309"/>
      <c r="J1" s="309"/>
      <c r="K1" s="309"/>
      <c r="L1" s="309"/>
      <c r="M1" s="309"/>
      <c r="N1" s="309"/>
      <c r="O1" s="309"/>
    </row>
    <row r="2" spans="1:15" s="3" customFormat="1" ht="22.5" customHeight="1" thickBot="1">
      <c r="A2" s="310" t="s">
        <v>45</v>
      </c>
      <c r="B2" s="310"/>
      <c r="C2" s="310"/>
      <c r="D2" s="310"/>
      <c r="E2" s="310"/>
      <c r="F2" s="310"/>
      <c r="G2" s="310"/>
      <c r="H2" s="310"/>
      <c r="I2" s="310"/>
      <c r="J2" s="310"/>
      <c r="K2" s="310"/>
      <c r="L2" s="310"/>
      <c r="M2" s="310"/>
      <c r="N2" s="310"/>
      <c r="O2" s="310"/>
    </row>
    <row r="3" spans="1:15" s="3" customFormat="1" ht="19.5" customHeight="1">
      <c r="A3" s="205" t="s">
        <v>0</v>
      </c>
      <c r="B3" s="233" t="s">
        <v>1</v>
      </c>
      <c r="C3" s="233" t="s">
        <v>2</v>
      </c>
      <c r="D3" s="294" t="s">
        <v>3</v>
      </c>
      <c r="E3" s="233" t="s">
        <v>4</v>
      </c>
      <c r="F3" s="304" t="s">
        <v>5</v>
      </c>
      <c r="G3" s="297" t="s">
        <v>6</v>
      </c>
      <c r="H3" s="300" t="s">
        <v>46</v>
      </c>
      <c r="I3" s="301"/>
      <c r="J3" s="301"/>
      <c r="K3" s="253" t="s">
        <v>47</v>
      </c>
      <c r="L3" s="254"/>
      <c r="M3" s="254"/>
      <c r="N3" s="165" t="s">
        <v>61</v>
      </c>
      <c r="O3" s="167" t="s">
        <v>62</v>
      </c>
    </row>
    <row r="4" spans="1:15" s="3" customFormat="1" ht="18.75" customHeight="1">
      <c r="A4" s="206"/>
      <c r="B4" s="234"/>
      <c r="C4" s="234"/>
      <c r="D4" s="295"/>
      <c r="E4" s="234"/>
      <c r="F4" s="305"/>
      <c r="G4" s="298"/>
      <c r="H4" s="236" t="s">
        <v>56</v>
      </c>
      <c r="I4" s="259" t="s">
        <v>57</v>
      </c>
      <c r="J4" s="302" t="s">
        <v>58</v>
      </c>
      <c r="K4" s="255" t="s">
        <v>23</v>
      </c>
      <c r="L4" s="163" t="s">
        <v>48</v>
      </c>
      <c r="M4" s="289" t="s">
        <v>49</v>
      </c>
      <c r="N4" s="157"/>
      <c r="O4" s="168"/>
    </row>
    <row r="5" spans="1:15" s="3" customFormat="1" ht="72" customHeight="1" thickBot="1">
      <c r="A5" s="207"/>
      <c r="B5" s="235"/>
      <c r="C5" s="235"/>
      <c r="D5" s="296"/>
      <c r="E5" s="235"/>
      <c r="F5" s="306"/>
      <c r="G5" s="299"/>
      <c r="H5" s="237"/>
      <c r="I5" s="260"/>
      <c r="J5" s="303"/>
      <c r="K5" s="256"/>
      <c r="L5" s="164"/>
      <c r="M5" s="290"/>
      <c r="N5" s="158"/>
      <c r="O5" s="169"/>
    </row>
    <row r="6" spans="1:15" ht="54.75" customHeight="1" thickBot="1" thickTop="1">
      <c r="A6" s="31" t="s">
        <v>7</v>
      </c>
      <c r="B6" s="291" t="s">
        <v>24</v>
      </c>
      <c r="C6" s="292"/>
      <c r="D6" s="292"/>
      <c r="E6" s="292"/>
      <c r="F6" s="292"/>
      <c r="G6" s="292"/>
      <c r="H6" s="292"/>
      <c r="I6" s="292"/>
      <c r="J6" s="293"/>
      <c r="K6" s="98" t="s">
        <v>86</v>
      </c>
      <c r="L6" s="91">
        <v>600</v>
      </c>
      <c r="M6" s="114">
        <v>800</v>
      </c>
      <c r="N6" s="120"/>
      <c r="O6" s="92"/>
    </row>
    <row r="7" spans="1:15" ht="16.5" customHeight="1" thickBot="1">
      <c r="A7" s="17" t="s">
        <v>7</v>
      </c>
      <c r="B7" s="18" t="s">
        <v>7</v>
      </c>
      <c r="C7" s="156" t="s">
        <v>26</v>
      </c>
      <c r="D7" s="189"/>
      <c r="E7" s="189"/>
      <c r="F7" s="189"/>
      <c r="G7" s="189"/>
      <c r="H7" s="189"/>
      <c r="I7" s="189"/>
      <c r="J7" s="189"/>
      <c r="K7" s="189"/>
      <c r="L7" s="189"/>
      <c r="M7" s="189"/>
      <c r="N7" s="189"/>
      <c r="O7" s="190"/>
    </row>
    <row r="8" spans="1:15" ht="177" customHeight="1">
      <c r="A8" s="240" t="s">
        <v>7</v>
      </c>
      <c r="B8" s="247" t="s">
        <v>7</v>
      </c>
      <c r="C8" s="219" t="s">
        <v>10</v>
      </c>
      <c r="D8" s="238" t="s">
        <v>18</v>
      </c>
      <c r="E8" s="245" t="s">
        <v>28</v>
      </c>
      <c r="F8" s="261" t="s">
        <v>21</v>
      </c>
      <c r="G8" s="26" t="s">
        <v>8</v>
      </c>
      <c r="H8" s="27">
        <v>25</v>
      </c>
      <c r="I8" s="30">
        <v>45</v>
      </c>
      <c r="J8" s="30">
        <v>12.3</v>
      </c>
      <c r="K8" s="194" t="s">
        <v>50</v>
      </c>
      <c r="L8" s="196">
        <v>14</v>
      </c>
      <c r="M8" s="196">
        <v>21</v>
      </c>
      <c r="N8" s="201" t="s">
        <v>96</v>
      </c>
      <c r="O8" s="170"/>
    </row>
    <row r="9" spans="1:15" ht="33" customHeight="1" thickBot="1">
      <c r="A9" s="241"/>
      <c r="B9" s="248"/>
      <c r="C9" s="221"/>
      <c r="D9" s="239"/>
      <c r="E9" s="246"/>
      <c r="F9" s="262"/>
      <c r="G9" s="28" t="s">
        <v>9</v>
      </c>
      <c r="H9" s="29">
        <f aca="true" t="shared" si="0" ref="H9:J10">H8</f>
        <v>25</v>
      </c>
      <c r="I9" s="29">
        <f t="shared" si="0"/>
        <v>45</v>
      </c>
      <c r="J9" s="75">
        <f t="shared" si="0"/>
        <v>12.3</v>
      </c>
      <c r="K9" s="195"/>
      <c r="L9" s="197"/>
      <c r="M9" s="197"/>
      <c r="N9" s="203"/>
      <c r="O9" s="171"/>
    </row>
    <row r="10" spans="1:15" ht="16.5" customHeight="1" thickBot="1">
      <c r="A10" s="31" t="s">
        <v>7</v>
      </c>
      <c r="B10" s="32" t="s">
        <v>7</v>
      </c>
      <c r="C10" s="198" t="s">
        <v>12</v>
      </c>
      <c r="D10" s="199"/>
      <c r="E10" s="199"/>
      <c r="F10" s="199"/>
      <c r="G10" s="200"/>
      <c r="H10" s="86">
        <f t="shared" si="0"/>
        <v>25</v>
      </c>
      <c r="I10" s="86">
        <f t="shared" si="0"/>
        <v>45</v>
      </c>
      <c r="J10" s="86">
        <f t="shared" si="0"/>
        <v>12.3</v>
      </c>
      <c r="K10" s="159"/>
      <c r="L10" s="160"/>
      <c r="M10" s="160"/>
      <c r="N10" s="160"/>
      <c r="O10" s="161"/>
    </row>
    <row r="11" spans="1:15" ht="16.5" customHeight="1" thickBot="1">
      <c r="A11" s="17" t="s">
        <v>7</v>
      </c>
      <c r="B11" s="33" t="s">
        <v>10</v>
      </c>
      <c r="C11" s="188" t="s">
        <v>25</v>
      </c>
      <c r="D11" s="189"/>
      <c r="E11" s="189"/>
      <c r="F11" s="189"/>
      <c r="G11" s="189"/>
      <c r="H11" s="189"/>
      <c r="I11" s="189"/>
      <c r="J11" s="189"/>
      <c r="K11" s="189"/>
      <c r="L11" s="189"/>
      <c r="M11" s="189"/>
      <c r="N11" s="189"/>
      <c r="O11" s="190"/>
    </row>
    <row r="12" spans="1:15" ht="51" customHeight="1">
      <c r="A12" s="19" t="s">
        <v>7</v>
      </c>
      <c r="B12" s="34" t="s">
        <v>10</v>
      </c>
      <c r="C12" s="220" t="s">
        <v>10</v>
      </c>
      <c r="D12" s="257" t="s">
        <v>38</v>
      </c>
      <c r="E12" s="249" t="s">
        <v>29</v>
      </c>
      <c r="F12" s="35" t="s">
        <v>21</v>
      </c>
      <c r="G12" s="36" t="s">
        <v>8</v>
      </c>
      <c r="H12" s="41">
        <v>4.4</v>
      </c>
      <c r="I12" s="78">
        <v>4.4</v>
      </c>
      <c r="J12" s="83">
        <v>3.6</v>
      </c>
      <c r="K12" s="173" t="s">
        <v>51</v>
      </c>
      <c r="L12" s="204">
        <v>3</v>
      </c>
      <c r="M12" s="204">
        <v>3</v>
      </c>
      <c r="N12" s="201" t="s">
        <v>94</v>
      </c>
      <c r="O12" s="172"/>
    </row>
    <row r="13" spans="1:15" ht="16.5" customHeight="1" thickBot="1">
      <c r="A13" s="23"/>
      <c r="B13" s="37"/>
      <c r="C13" s="221"/>
      <c r="D13" s="258"/>
      <c r="E13" s="250"/>
      <c r="F13" s="38"/>
      <c r="G13" s="39" t="s">
        <v>9</v>
      </c>
      <c r="H13" s="40">
        <f aca="true" t="shared" si="1" ref="H13:J14">H12</f>
        <v>4.4</v>
      </c>
      <c r="I13" s="40">
        <f t="shared" si="1"/>
        <v>4.4</v>
      </c>
      <c r="J13" s="40">
        <f t="shared" si="1"/>
        <v>3.6</v>
      </c>
      <c r="K13" s="173"/>
      <c r="L13" s="204"/>
      <c r="M13" s="204"/>
      <c r="N13" s="202"/>
      <c r="O13" s="162"/>
    </row>
    <row r="14" spans="1:15" ht="16.5" customHeight="1" thickBot="1">
      <c r="A14" s="17" t="s">
        <v>7</v>
      </c>
      <c r="B14" s="42" t="s">
        <v>10</v>
      </c>
      <c r="C14" s="251" t="s">
        <v>12</v>
      </c>
      <c r="D14" s="252"/>
      <c r="E14" s="252"/>
      <c r="F14" s="252"/>
      <c r="G14" s="252"/>
      <c r="H14" s="43">
        <f t="shared" si="1"/>
        <v>4.4</v>
      </c>
      <c r="I14" s="43">
        <f t="shared" si="1"/>
        <v>4.4</v>
      </c>
      <c r="J14" s="64">
        <f t="shared" si="1"/>
        <v>3.6</v>
      </c>
      <c r="K14" s="185"/>
      <c r="L14" s="186"/>
      <c r="M14" s="186"/>
      <c r="N14" s="186"/>
      <c r="O14" s="187"/>
    </row>
    <row r="15" spans="1:15" ht="16.5" customHeight="1" thickBot="1">
      <c r="A15" s="16" t="s">
        <v>7</v>
      </c>
      <c r="B15" s="87" t="s">
        <v>11</v>
      </c>
      <c r="C15" s="191" t="s">
        <v>39</v>
      </c>
      <c r="D15" s="192"/>
      <c r="E15" s="192"/>
      <c r="F15" s="192"/>
      <c r="G15" s="192"/>
      <c r="H15" s="192"/>
      <c r="I15" s="192"/>
      <c r="J15" s="192"/>
      <c r="K15" s="192"/>
      <c r="L15" s="192"/>
      <c r="M15" s="192"/>
      <c r="N15" s="192"/>
      <c r="O15" s="193"/>
    </row>
    <row r="16" spans="1:15" ht="53.25" customHeight="1">
      <c r="A16" s="19" t="s">
        <v>7</v>
      </c>
      <c r="B16" s="20" t="s">
        <v>11</v>
      </c>
      <c r="C16" s="46" t="s">
        <v>10</v>
      </c>
      <c r="D16" s="217" t="s">
        <v>41</v>
      </c>
      <c r="E16" s="47"/>
      <c r="F16" s="35" t="s">
        <v>21</v>
      </c>
      <c r="G16" s="51" t="s">
        <v>8</v>
      </c>
      <c r="H16" s="52">
        <v>36.3</v>
      </c>
      <c r="I16" s="81">
        <v>36.3</v>
      </c>
      <c r="J16" s="81">
        <v>36.3</v>
      </c>
      <c r="K16" s="316" t="s">
        <v>54</v>
      </c>
      <c r="L16" s="174">
        <v>22</v>
      </c>
      <c r="M16" s="231" t="s">
        <v>76</v>
      </c>
      <c r="N16" s="320"/>
      <c r="O16" s="170" t="s">
        <v>98</v>
      </c>
    </row>
    <row r="17" spans="1:15" ht="30" customHeight="1">
      <c r="A17" s="17"/>
      <c r="B17" s="18"/>
      <c r="C17" s="46"/>
      <c r="D17" s="218"/>
      <c r="E17" s="47"/>
      <c r="F17" s="48"/>
      <c r="G17" s="49" t="s">
        <v>22</v>
      </c>
      <c r="H17" s="50">
        <v>242</v>
      </c>
      <c r="I17" s="80">
        <v>242</v>
      </c>
      <c r="J17" s="80">
        <v>0</v>
      </c>
      <c r="K17" s="317"/>
      <c r="L17" s="166"/>
      <c r="M17" s="232"/>
      <c r="N17" s="204"/>
      <c r="O17" s="318"/>
    </row>
    <row r="18" spans="1:15" ht="34.5" customHeight="1">
      <c r="A18" s="17"/>
      <c r="B18" s="18"/>
      <c r="C18" s="46"/>
      <c r="D18" s="139" t="s">
        <v>32</v>
      </c>
      <c r="E18" s="47"/>
      <c r="F18" s="48"/>
      <c r="G18" s="51"/>
      <c r="H18" s="52"/>
      <c r="I18" s="81"/>
      <c r="J18" s="81"/>
      <c r="K18" s="84" t="s">
        <v>53</v>
      </c>
      <c r="L18" s="95">
        <v>1</v>
      </c>
      <c r="M18" s="95" t="s">
        <v>77</v>
      </c>
      <c r="N18" s="204"/>
      <c r="O18" s="318"/>
    </row>
    <row r="19" spans="1:15" ht="31.5" customHeight="1">
      <c r="A19" s="17"/>
      <c r="B19" s="18"/>
      <c r="C19" s="46"/>
      <c r="D19" s="140" t="s">
        <v>37</v>
      </c>
      <c r="E19" s="47"/>
      <c r="F19" s="48"/>
      <c r="G19" s="51"/>
      <c r="H19" s="52"/>
      <c r="I19" s="81"/>
      <c r="J19" s="81"/>
      <c r="K19" s="84" t="s">
        <v>52</v>
      </c>
      <c r="L19" s="95" t="s">
        <v>21</v>
      </c>
      <c r="M19" s="95" t="s">
        <v>77</v>
      </c>
      <c r="N19" s="204"/>
      <c r="O19" s="318"/>
    </row>
    <row r="20" spans="1:15" ht="29.25" customHeight="1">
      <c r="A20" s="17"/>
      <c r="B20" s="18"/>
      <c r="C20" s="46"/>
      <c r="D20" s="314" t="s">
        <v>40</v>
      </c>
      <c r="E20" s="47"/>
      <c r="F20" s="48"/>
      <c r="G20" s="51"/>
      <c r="H20" s="52"/>
      <c r="I20" s="81"/>
      <c r="J20" s="81"/>
      <c r="K20" s="89" t="s">
        <v>66</v>
      </c>
      <c r="L20" s="97" t="s">
        <v>63</v>
      </c>
      <c r="M20" s="97" t="s">
        <v>63</v>
      </c>
      <c r="N20" s="204"/>
      <c r="O20" s="318"/>
    </row>
    <row r="21" spans="1:15" ht="32.25" customHeight="1" thickBot="1">
      <c r="A21" s="23"/>
      <c r="B21" s="24"/>
      <c r="C21" s="54"/>
      <c r="D21" s="315"/>
      <c r="E21" s="55"/>
      <c r="F21" s="56"/>
      <c r="G21" s="45" t="s">
        <v>9</v>
      </c>
      <c r="H21" s="25">
        <f>SUM(H16:H17)</f>
        <v>278.3</v>
      </c>
      <c r="I21" s="25">
        <f>SUM(I16:I17)</f>
        <v>278.3</v>
      </c>
      <c r="J21" s="60">
        <f>SUM(J16:J17)</f>
        <v>36.3</v>
      </c>
      <c r="K21" s="104" t="s">
        <v>64</v>
      </c>
      <c r="L21" s="105" t="s">
        <v>65</v>
      </c>
      <c r="M21" s="106" t="s">
        <v>77</v>
      </c>
      <c r="N21" s="321"/>
      <c r="O21" s="319"/>
    </row>
    <row r="22" spans="1:15" ht="61.5" customHeight="1">
      <c r="A22" s="19" t="s">
        <v>7</v>
      </c>
      <c r="B22" s="20" t="s">
        <v>11</v>
      </c>
      <c r="C22" s="219" t="s">
        <v>11</v>
      </c>
      <c r="D22" s="127" t="s">
        <v>42</v>
      </c>
      <c r="E22" s="242"/>
      <c r="F22" s="214" t="s">
        <v>21</v>
      </c>
      <c r="G22" s="44" t="s">
        <v>8</v>
      </c>
      <c r="H22" s="22">
        <v>5.9</v>
      </c>
      <c r="I22" s="79">
        <v>5.9</v>
      </c>
      <c r="J22" s="79">
        <v>3.9</v>
      </c>
      <c r="K22" s="125"/>
      <c r="L22" s="123"/>
      <c r="M22" s="123"/>
      <c r="N22" s="116"/>
      <c r="O22" s="88"/>
    </row>
    <row r="23" spans="1:15" ht="15" customHeight="1">
      <c r="A23" s="17"/>
      <c r="B23" s="18"/>
      <c r="C23" s="220"/>
      <c r="D23" s="307" t="s">
        <v>33</v>
      </c>
      <c r="E23" s="243"/>
      <c r="F23" s="215"/>
      <c r="G23" s="49" t="s">
        <v>22</v>
      </c>
      <c r="H23" s="57">
        <v>26</v>
      </c>
      <c r="I23" s="82">
        <v>26</v>
      </c>
      <c r="J23" s="80">
        <v>41.7</v>
      </c>
      <c r="K23" s="89" t="s">
        <v>67</v>
      </c>
      <c r="L23" s="132">
        <f>3+4</f>
        <v>7</v>
      </c>
      <c r="M23" s="97" t="s">
        <v>79</v>
      </c>
      <c r="N23" s="322" t="s">
        <v>95</v>
      </c>
      <c r="O23" s="90"/>
    </row>
    <row r="24" spans="1:15" ht="15" customHeight="1">
      <c r="A24" s="17"/>
      <c r="B24" s="18"/>
      <c r="C24" s="220"/>
      <c r="D24" s="308"/>
      <c r="E24" s="243"/>
      <c r="F24" s="215"/>
      <c r="G24" s="128"/>
      <c r="H24" s="129"/>
      <c r="I24" s="130"/>
      <c r="J24" s="131"/>
      <c r="K24" s="126"/>
      <c r="L24" s="121"/>
      <c r="M24" s="124"/>
      <c r="N24" s="323"/>
      <c r="O24" s="88"/>
    </row>
    <row r="25" spans="1:15" ht="27" customHeight="1" thickBot="1">
      <c r="A25" s="23"/>
      <c r="B25" s="24"/>
      <c r="C25" s="221"/>
      <c r="D25" s="58" t="s">
        <v>36</v>
      </c>
      <c r="E25" s="244"/>
      <c r="F25" s="216"/>
      <c r="G25" s="59" t="s">
        <v>9</v>
      </c>
      <c r="H25" s="25">
        <f>SUM(H22:H24)</f>
        <v>31.9</v>
      </c>
      <c r="I25" s="25">
        <f>SUM(I22:I24)</f>
        <v>31.9</v>
      </c>
      <c r="J25" s="60">
        <f>SUM(J22:J24)</f>
        <v>45.6</v>
      </c>
      <c r="K25" s="84" t="s">
        <v>55</v>
      </c>
      <c r="L25" s="96">
        <v>450</v>
      </c>
      <c r="M25" s="95" t="s">
        <v>78</v>
      </c>
      <c r="N25" s="117"/>
      <c r="O25" s="90"/>
    </row>
    <row r="26" spans="1:15" ht="27.75" customHeight="1">
      <c r="A26" s="19" t="s">
        <v>7</v>
      </c>
      <c r="B26" s="20" t="s">
        <v>11</v>
      </c>
      <c r="C26" s="225" t="s">
        <v>20</v>
      </c>
      <c r="D26" s="21" t="s">
        <v>43</v>
      </c>
      <c r="E26" s="228"/>
      <c r="F26" s="222" t="s">
        <v>21</v>
      </c>
      <c r="G26" s="44" t="s">
        <v>8</v>
      </c>
      <c r="H26" s="22">
        <v>18.6</v>
      </c>
      <c r="I26" s="79">
        <v>18.6</v>
      </c>
      <c r="J26" s="79">
        <v>9.2</v>
      </c>
      <c r="K26" s="108" t="s">
        <v>68</v>
      </c>
      <c r="L26" s="109">
        <v>3</v>
      </c>
      <c r="M26" s="122">
        <v>3</v>
      </c>
      <c r="N26" s="118"/>
      <c r="O26" s="94"/>
    </row>
    <row r="27" spans="1:15" ht="27" customHeight="1">
      <c r="A27" s="17"/>
      <c r="B27" s="18"/>
      <c r="C27" s="226"/>
      <c r="D27" s="53" t="s">
        <v>36</v>
      </c>
      <c r="E27" s="229"/>
      <c r="F27" s="223"/>
      <c r="G27" s="49" t="s">
        <v>22</v>
      </c>
      <c r="H27" s="50">
        <v>99</v>
      </c>
      <c r="I27" s="80">
        <v>99</v>
      </c>
      <c r="J27" s="80">
        <v>54.2</v>
      </c>
      <c r="K27" s="110" t="s">
        <v>75</v>
      </c>
      <c r="L27" s="107" t="s">
        <v>69</v>
      </c>
      <c r="M27" s="133">
        <v>288.6</v>
      </c>
      <c r="N27" s="115"/>
      <c r="O27" s="85" t="s">
        <v>80</v>
      </c>
    </row>
    <row r="28" spans="1:15" ht="27" customHeight="1">
      <c r="A28" s="17"/>
      <c r="B28" s="18"/>
      <c r="C28" s="226"/>
      <c r="D28" s="61" t="s">
        <v>33</v>
      </c>
      <c r="E28" s="229"/>
      <c r="F28" s="223"/>
      <c r="G28" s="51"/>
      <c r="H28" s="52"/>
      <c r="I28" s="81"/>
      <c r="J28" s="81"/>
      <c r="K28" s="111" t="s">
        <v>70</v>
      </c>
      <c r="L28" s="107" t="s">
        <v>71</v>
      </c>
      <c r="M28" s="133">
        <v>2</v>
      </c>
      <c r="N28" s="115"/>
      <c r="O28" s="85"/>
    </row>
    <row r="29" spans="1:15" ht="26.25" customHeight="1">
      <c r="A29" s="17"/>
      <c r="B29" s="18"/>
      <c r="C29" s="226"/>
      <c r="D29" s="61" t="s">
        <v>35</v>
      </c>
      <c r="E29" s="229"/>
      <c r="F29" s="223"/>
      <c r="G29" s="51"/>
      <c r="H29" s="52"/>
      <c r="I29" s="81"/>
      <c r="J29" s="81"/>
      <c r="K29" s="111" t="s">
        <v>72</v>
      </c>
      <c r="L29" s="107" t="s">
        <v>65</v>
      </c>
      <c r="M29" s="133">
        <v>3</v>
      </c>
      <c r="N29" s="115"/>
      <c r="O29" s="85"/>
    </row>
    <row r="30" spans="1:15" ht="30" customHeight="1" thickBot="1">
      <c r="A30" s="23"/>
      <c r="B30" s="24"/>
      <c r="C30" s="227"/>
      <c r="D30" s="62" t="s">
        <v>34</v>
      </c>
      <c r="E30" s="230"/>
      <c r="F30" s="224"/>
      <c r="G30" s="45" t="s">
        <v>9</v>
      </c>
      <c r="H30" s="60">
        <f>SUM(H26:H27)</f>
        <v>117.6</v>
      </c>
      <c r="I30" s="60">
        <f>SUM(I26:I27)</f>
        <v>117.6</v>
      </c>
      <c r="J30" s="60">
        <f>SUM(J26:J27)</f>
        <v>63.400000000000006</v>
      </c>
      <c r="K30" s="112" t="s">
        <v>73</v>
      </c>
      <c r="L30" s="113" t="s">
        <v>74</v>
      </c>
      <c r="M30" s="134">
        <v>29</v>
      </c>
      <c r="N30" s="119"/>
      <c r="O30" s="93"/>
    </row>
    <row r="31" spans="1:15" ht="12.75" customHeight="1" thickBot="1">
      <c r="A31" s="16" t="s">
        <v>7</v>
      </c>
      <c r="B31" s="63" t="s">
        <v>11</v>
      </c>
      <c r="C31" s="251" t="s">
        <v>12</v>
      </c>
      <c r="D31" s="312"/>
      <c r="E31" s="312"/>
      <c r="F31" s="312"/>
      <c r="G31" s="313"/>
      <c r="H31" s="43">
        <f>H30+H25+H21</f>
        <v>427.8</v>
      </c>
      <c r="I31" s="43">
        <f>I30+I25+I21</f>
        <v>427.8</v>
      </c>
      <c r="J31" s="64">
        <f>J30+J25+J21</f>
        <v>145.3</v>
      </c>
      <c r="K31" s="159"/>
      <c r="L31" s="160"/>
      <c r="M31" s="160"/>
      <c r="N31" s="160"/>
      <c r="O31" s="161"/>
    </row>
    <row r="32" spans="1:15" ht="12.75" customHeight="1" thickBot="1">
      <c r="A32" s="19" t="s">
        <v>7</v>
      </c>
      <c r="B32" s="208" t="s">
        <v>13</v>
      </c>
      <c r="C32" s="209"/>
      <c r="D32" s="209"/>
      <c r="E32" s="209"/>
      <c r="F32" s="209"/>
      <c r="G32" s="210"/>
      <c r="H32" s="65">
        <f>H31+H14+H10</f>
        <v>457.2</v>
      </c>
      <c r="I32" s="65">
        <f>I31+I14+I10</f>
        <v>477.2</v>
      </c>
      <c r="J32" s="76">
        <f>J31+J14+J10</f>
        <v>161.20000000000002</v>
      </c>
      <c r="K32" s="281"/>
      <c r="L32" s="282"/>
      <c r="M32" s="282"/>
      <c r="N32" s="282"/>
      <c r="O32" s="283"/>
    </row>
    <row r="33" spans="1:204" s="5" customFormat="1" ht="12.75" customHeight="1" thickBot="1">
      <c r="A33" s="66" t="s">
        <v>16</v>
      </c>
      <c r="B33" s="211" t="s">
        <v>14</v>
      </c>
      <c r="C33" s="212"/>
      <c r="D33" s="212"/>
      <c r="E33" s="212"/>
      <c r="F33" s="212"/>
      <c r="G33" s="213"/>
      <c r="H33" s="67">
        <f>H32</f>
        <v>457.2</v>
      </c>
      <c r="I33" s="67">
        <f>I32</f>
        <v>477.2</v>
      </c>
      <c r="J33" s="77">
        <f>J32</f>
        <v>161.20000000000002</v>
      </c>
      <c r="K33" s="278"/>
      <c r="L33" s="279"/>
      <c r="M33" s="279"/>
      <c r="N33" s="279"/>
      <c r="O33" s="280"/>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row>
    <row r="34" spans="1:13" s="6" customFormat="1" ht="15" customHeight="1">
      <c r="A34" s="284" t="s">
        <v>59</v>
      </c>
      <c r="B34" s="284"/>
      <c r="C34" s="284"/>
      <c r="D34" s="284"/>
      <c r="E34" s="284"/>
      <c r="F34" s="284"/>
      <c r="G34" s="284"/>
      <c r="H34" s="284"/>
      <c r="I34" s="284"/>
      <c r="J34" s="284"/>
      <c r="K34" s="15"/>
      <c r="L34" s="15"/>
      <c r="M34" s="135"/>
    </row>
    <row r="35" spans="1:13" s="6" customFormat="1" ht="15" customHeight="1">
      <c r="A35" s="288" t="s">
        <v>60</v>
      </c>
      <c r="B35" s="288"/>
      <c r="C35" s="288"/>
      <c r="D35" s="288"/>
      <c r="E35" s="288"/>
      <c r="F35" s="288"/>
      <c r="G35" s="288"/>
      <c r="H35" s="288"/>
      <c r="I35" s="288"/>
      <c r="J35" s="288"/>
      <c r="K35" s="15"/>
      <c r="L35" s="15"/>
      <c r="M35" s="135"/>
    </row>
    <row r="36" spans="1:13" s="9" customFormat="1" ht="19.5" customHeight="1" thickBot="1">
      <c r="A36" s="7"/>
      <c r="B36" s="8"/>
      <c r="C36" s="8"/>
      <c r="D36" s="311" t="s">
        <v>19</v>
      </c>
      <c r="E36" s="311"/>
      <c r="F36" s="311"/>
      <c r="G36" s="311"/>
      <c r="H36" s="311"/>
      <c r="I36" s="311"/>
      <c r="J36" s="311"/>
      <c r="M36" s="136"/>
    </row>
    <row r="37" spans="2:13" s="68" customFormat="1" ht="55.5" customHeight="1" thickBot="1">
      <c r="B37" s="69"/>
      <c r="C37" s="69"/>
      <c r="D37" s="272" t="s">
        <v>15</v>
      </c>
      <c r="E37" s="273"/>
      <c r="F37" s="273"/>
      <c r="G37" s="274"/>
      <c r="H37" s="148" t="s">
        <v>56</v>
      </c>
      <c r="I37" s="148" t="s">
        <v>57</v>
      </c>
      <c r="J37" s="149" t="s">
        <v>58</v>
      </c>
      <c r="M37" s="137"/>
    </row>
    <row r="38" spans="1:10" ht="12.75" customHeight="1" thickBot="1">
      <c r="A38" s="1"/>
      <c r="B38" s="10"/>
      <c r="C38" s="10"/>
      <c r="D38" s="285" t="s">
        <v>17</v>
      </c>
      <c r="E38" s="286"/>
      <c r="F38" s="286"/>
      <c r="G38" s="287"/>
      <c r="H38" s="71">
        <f>H39</f>
        <v>90.19999999999999</v>
      </c>
      <c r="I38" s="71">
        <f>I39</f>
        <v>110.19999999999999</v>
      </c>
      <c r="J38" s="99">
        <f>J39</f>
        <v>65.3</v>
      </c>
    </row>
    <row r="39" spans="1:10" ht="12" customHeight="1" thickBot="1">
      <c r="A39" s="1"/>
      <c r="B39" s="11"/>
      <c r="C39" s="11"/>
      <c r="D39" s="275" t="s">
        <v>30</v>
      </c>
      <c r="E39" s="276"/>
      <c r="F39" s="276"/>
      <c r="G39" s="277"/>
      <c r="H39" s="74">
        <f>SUMIF(G8:G29,"SB",H8:H29)</f>
        <v>90.19999999999999</v>
      </c>
      <c r="I39" s="74">
        <f>SUMIF(G8:G29,G8,I8:I29)</f>
        <v>110.19999999999999</v>
      </c>
      <c r="J39" s="100">
        <f>SUMIF(G8:G29,"sb",J8:J29)</f>
        <v>65.3</v>
      </c>
    </row>
    <row r="40" spans="1:10" ht="15" customHeight="1" thickBot="1">
      <c r="A40" s="1"/>
      <c r="B40" s="12"/>
      <c r="C40" s="12"/>
      <c r="D40" s="266" t="s">
        <v>27</v>
      </c>
      <c r="E40" s="267"/>
      <c r="F40" s="267"/>
      <c r="G40" s="268"/>
      <c r="H40" s="73">
        <f>SUM(H41:H41)</f>
        <v>367</v>
      </c>
      <c r="I40" s="73">
        <f>SUM(I41:I41)</f>
        <v>367</v>
      </c>
      <c r="J40" s="101">
        <f>SUM(J41:J41)</f>
        <v>95.9</v>
      </c>
    </row>
    <row r="41" spans="1:10" ht="12.75" customHeight="1" thickBot="1">
      <c r="A41" s="1"/>
      <c r="B41" s="11"/>
      <c r="C41" s="11"/>
      <c r="D41" s="269" t="s">
        <v>31</v>
      </c>
      <c r="E41" s="270"/>
      <c r="F41" s="270"/>
      <c r="G41" s="271"/>
      <c r="H41" s="70">
        <f>SUMIF(G8:G33,"ES",H8:H33)</f>
        <v>367</v>
      </c>
      <c r="I41" s="70">
        <f>SUMIF(G8:G29,"es",I8:I29)</f>
        <v>367</v>
      </c>
      <c r="J41" s="102">
        <f>SUMIF(G8:G29,"es",J8:J29)</f>
        <v>95.9</v>
      </c>
    </row>
    <row r="42" spans="1:10" ht="13.5" customHeight="1" thickBot="1">
      <c r="A42" s="1"/>
      <c r="B42" s="10"/>
      <c r="C42" s="10"/>
      <c r="D42" s="263" t="s">
        <v>9</v>
      </c>
      <c r="E42" s="264"/>
      <c r="F42" s="264"/>
      <c r="G42" s="265"/>
      <c r="H42" s="72">
        <f>H38+H40</f>
        <v>457.2</v>
      </c>
      <c r="I42" s="72">
        <f>I38+I40</f>
        <v>477.2</v>
      </c>
      <c r="J42" s="103">
        <f>J38+J40</f>
        <v>161.2</v>
      </c>
    </row>
    <row r="43" spans="3:10" ht="12.75">
      <c r="C43" s="1"/>
      <c r="D43" s="13"/>
      <c r="E43" s="13"/>
      <c r="F43" s="13"/>
      <c r="G43" s="13"/>
      <c r="H43" s="14"/>
      <c r="I43" s="14"/>
      <c r="J43" s="14"/>
    </row>
  </sheetData>
  <sheetProtection/>
  <mergeCells count="76">
    <mergeCell ref="A1:O1"/>
    <mergeCell ref="A2:O2"/>
    <mergeCell ref="D36:J36"/>
    <mergeCell ref="C31:G31"/>
    <mergeCell ref="C8:C9"/>
    <mergeCell ref="D20:D21"/>
    <mergeCell ref="K16:K17"/>
    <mergeCell ref="O16:O21"/>
    <mergeCell ref="N16:N21"/>
    <mergeCell ref="N23:N24"/>
    <mergeCell ref="A35:J35"/>
    <mergeCell ref="M4:M5"/>
    <mergeCell ref="B6:J6"/>
    <mergeCell ref="C3:C5"/>
    <mergeCell ref="D3:D5"/>
    <mergeCell ref="G3:G5"/>
    <mergeCell ref="H3:J3"/>
    <mergeCell ref="J4:J5"/>
    <mergeCell ref="F3:F5"/>
    <mergeCell ref="D23:D24"/>
    <mergeCell ref="K31:O31"/>
    <mergeCell ref="K33:O33"/>
    <mergeCell ref="K32:O32"/>
    <mergeCell ref="A34:J34"/>
    <mergeCell ref="D42:G42"/>
    <mergeCell ref="D40:G40"/>
    <mergeCell ref="D41:G41"/>
    <mergeCell ref="D37:G37"/>
    <mergeCell ref="D39:G39"/>
    <mergeCell ref="D38:G38"/>
    <mergeCell ref="E22:E25"/>
    <mergeCell ref="E8:E9"/>
    <mergeCell ref="B8:B9"/>
    <mergeCell ref="E12:E13"/>
    <mergeCell ref="C14:G14"/>
    <mergeCell ref="C12:C13"/>
    <mergeCell ref="D12:D13"/>
    <mergeCell ref="F8:F9"/>
    <mergeCell ref="M16:M17"/>
    <mergeCell ref="B3:B5"/>
    <mergeCell ref="H4:H5"/>
    <mergeCell ref="D8:D9"/>
    <mergeCell ref="K3:M3"/>
    <mergeCell ref="K4:K5"/>
    <mergeCell ref="E3:E5"/>
    <mergeCell ref="I4:I5"/>
    <mergeCell ref="A3:A5"/>
    <mergeCell ref="B32:G32"/>
    <mergeCell ref="B33:G33"/>
    <mergeCell ref="F22:F25"/>
    <mergeCell ref="D16:D17"/>
    <mergeCell ref="C22:C25"/>
    <mergeCell ref="F26:F30"/>
    <mergeCell ref="C26:C30"/>
    <mergeCell ref="E26:E30"/>
    <mergeCell ref="A8:A9"/>
    <mergeCell ref="L16:L17"/>
    <mergeCell ref="O3:O5"/>
    <mergeCell ref="O8:O9"/>
    <mergeCell ref="O12:O13"/>
    <mergeCell ref="L4:L5"/>
    <mergeCell ref="N3:N5"/>
    <mergeCell ref="K10:O10"/>
    <mergeCell ref="C7:O7"/>
    <mergeCell ref="N8:N9"/>
    <mergeCell ref="M12:M13"/>
    <mergeCell ref="K14:O14"/>
    <mergeCell ref="C11:O11"/>
    <mergeCell ref="C15:O15"/>
    <mergeCell ref="K8:K9"/>
    <mergeCell ref="L8:L9"/>
    <mergeCell ref="M8:M9"/>
    <mergeCell ref="C10:G10"/>
    <mergeCell ref="N12:N13"/>
    <mergeCell ref="K12:K13"/>
    <mergeCell ref="L12:L13"/>
  </mergeCells>
  <printOptions horizontalCentered="1"/>
  <pageMargins left="0" right="0" top="0.1968503937007874" bottom="0.1968503937007874" header="0" footer="0"/>
  <pageSetup horizontalDpi="600" verticalDpi="600" orientation="landscape" paperSize="9" scale="78" r:id="rId1"/>
  <headerFooter alignWithMargins="0">
    <oddFooter>&amp;CPuslapių &amp;P</oddFooter>
  </headerFooter>
  <rowBreaks count="1" manualBreakCount="1">
    <brk id="1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V.Palaimiene</cp:lastModifiedBy>
  <cp:lastPrinted>2013-03-20T15:50:54Z</cp:lastPrinted>
  <dcterms:created xsi:type="dcterms:W3CDTF">2005-11-15T09:07:30Z</dcterms:created>
  <dcterms:modified xsi:type="dcterms:W3CDTF">2013-03-21T08:18:24Z</dcterms:modified>
  <cp:category/>
  <cp:version/>
  <cp:contentType/>
  <cp:contentStatus/>
</cp:coreProperties>
</file>