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0" yWindow="-390" windowWidth="19200" windowHeight="12510"/>
  </bookViews>
  <sheets>
    <sheet name="Ataskaita" sheetId="7" r:id="rId1"/>
    <sheet name="Priemonių suvestinė" sheetId="6" r:id="rId2"/>
  </sheets>
  <definedNames>
    <definedName name="_xlnm.Print_Area" localSheetId="0">Ataskaita!$A$1:$I$35</definedName>
    <definedName name="_xlnm.Print_Area" localSheetId="1">'Priemonių suvestinė'!$A$1:$P$61</definedName>
    <definedName name="_xlnm.Print_Titles" localSheetId="1">'Priemonių suvestinė'!$3:$5</definedName>
  </definedNames>
  <calcPr calcId="145621"/>
</workbook>
</file>

<file path=xl/calcChain.xml><?xml version="1.0" encoding="utf-8"?>
<calcChain xmlns="http://schemas.openxmlformats.org/spreadsheetml/2006/main">
  <c r="K60" i="6" l="1"/>
  <c r="K58" i="6"/>
  <c r="K59" i="6" l="1"/>
  <c r="K57" i="6"/>
  <c r="K56" i="6" s="1"/>
  <c r="K61" i="6" s="1"/>
  <c r="J44" i="6"/>
  <c r="J30" i="6"/>
  <c r="J21" i="6"/>
  <c r="J15" i="6"/>
  <c r="K30" i="6" l="1"/>
  <c r="I58" i="6"/>
  <c r="K33" i="6" l="1"/>
  <c r="J33" i="6"/>
  <c r="J34" i="6" s="1"/>
  <c r="I33" i="6"/>
  <c r="J47" i="6" l="1"/>
  <c r="J48" i="6" s="1"/>
  <c r="J49" i="6" s="1"/>
  <c r="K47" i="6"/>
  <c r="I47" i="6"/>
  <c r="K44" i="6"/>
  <c r="I44" i="6"/>
  <c r="I30" i="6"/>
  <c r="K21" i="6"/>
  <c r="K34" i="6" s="1"/>
  <c r="I21" i="6"/>
  <c r="I34" i="6" s="1"/>
  <c r="J16" i="6"/>
  <c r="J35" i="6" s="1"/>
  <c r="K15" i="6"/>
  <c r="K16" i="6" s="1"/>
  <c r="I48" i="6"/>
  <c r="I49" i="6" s="1"/>
  <c r="I15" i="6"/>
  <c r="I16" i="6" s="1"/>
  <c r="J50" i="6" l="1"/>
  <c r="I35" i="6"/>
  <c r="I50" i="6" s="1"/>
  <c r="K48" i="6"/>
  <c r="K49" i="6" s="1"/>
  <c r="K35" i="6"/>
  <c r="K50" i="6" l="1"/>
</calcChain>
</file>

<file path=xl/sharedStrings.xml><?xml version="1.0" encoding="utf-8"?>
<sst xmlns="http://schemas.openxmlformats.org/spreadsheetml/2006/main" count="191" uniqueCount="124">
  <si>
    <t>Programos tikslo kodas</t>
  </si>
  <si>
    <t>Uždavinio kodas</t>
  </si>
  <si>
    <t>Priemonės kodas</t>
  </si>
  <si>
    <t>Priemonės požymis</t>
  </si>
  <si>
    <t>Asignavimų valdytojo kodas</t>
  </si>
  <si>
    <t>Finansavimo šaltinis</t>
  </si>
  <si>
    <t>01</t>
  </si>
  <si>
    <t>02</t>
  </si>
  <si>
    <t>03</t>
  </si>
  <si>
    <t>SB</t>
  </si>
  <si>
    <t>04</t>
  </si>
  <si>
    <t>Iš viso:</t>
  </si>
  <si>
    <t>Iš viso uždaviniui:</t>
  </si>
  <si>
    <t>Iš viso tikslui:</t>
  </si>
  <si>
    <t>Iš viso programai:</t>
  </si>
  <si>
    <t>Finansavimo šaltiniai</t>
  </si>
  <si>
    <t>Pavadinimas</t>
  </si>
  <si>
    <t>Finansavimo šaltinių suvestinė</t>
  </si>
  <si>
    <t>SAVIVALDYBĖS  LĖŠOS, IŠ VISO:</t>
  </si>
  <si>
    <t>IŠ VISO:</t>
  </si>
  <si>
    <t>ES</t>
  </si>
  <si>
    <t>KITI ŠALTINIAI, IŠ VISO:</t>
  </si>
  <si>
    <t xml:space="preserve">Pritraukti į Klaipėdos miestą vietos ir užsienio investicijas </t>
  </si>
  <si>
    <t>Formuoti kūrybiniam verslui palankią aplinką</t>
  </si>
  <si>
    <t>P1.1.1.4.   P1.1.1.5.</t>
  </si>
  <si>
    <t xml:space="preserve">P1.1.1.4. </t>
  </si>
  <si>
    <t>P5.2.1.7.</t>
  </si>
  <si>
    <t>08</t>
  </si>
  <si>
    <t>5</t>
  </si>
  <si>
    <t>Kt</t>
  </si>
  <si>
    <t>Formuoti verslui ir investicijoms patrauklų miesto įvaizdį</t>
  </si>
  <si>
    <t>Klaipėdos miesto rinkodaros programos sukūrimas</t>
  </si>
  <si>
    <t>Verslo pusryčių ir forumų organizavimas</t>
  </si>
  <si>
    <t>P1.2.2.1., P1.2.2.2.; 1.2.2.3.</t>
  </si>
  <si>
    <t>Klaipėdos miesto investicinės aplinkos pristatymo paketo suformavimas</t>
  </si>
  <si>
    <t>Verslo plano parengimas kūrybinių industrijų ugdymo centro steigimui;</t>
  </si>
  <si>
    <t>Baltijos jūros regiono programos projekto „Urbanistinės traukos erdvės“ (URBAN CREATIVE POLES) veiklų įgyvendinimas:</t>
  </si>
  <si>
    <t>Tarptautinės investicijų ir verslo parodos INWEST'2013 organizavimas Klaipėdos mieste</t>
  </si>
  <si>
    <t>SB(P)</t>
  </si>
  <si>
    <t>Latvijos ir Lietuvos bendradarbiavimo tarp sienų programos projekto „Virtualios verslo paramos infrastruktūros kūrimas Baltijos šalyse (ENTERBANK)“ veiklų įgyvendinimas:</t>
  </si>
  <si>
    <t>Tarptautinės konferencijos, skirtos urbanistinei plėtrai, organizavimas Klaipėdos mieste</t>
  </si>
  <si>
    <t xml:space="preserve">Rinkodaros programų vykdymas per Klaipėdos regiono savivaldybių asociaciją
</t>
  </si>
  <si>
    <t>Galimybių banko (e. mokslo) sukūrimas: nuotolinio mokymo seminarų, internetinių konferencijų organizavimas</t>
  </si>
  <si>
    <t>Virtualaus verslo inkubatoriaus www.enterbank.lt sukūrimas</t>
  </si>
  <si>
    <t>Kūrybinių industrijų sektoriaus rinkodaros ir viešinimo renginių daugiašalės koncepcijos parengimas;</t>
  </si>
  <si>
    <t>Latvijos ir Lietuvos bendradarbiavimo tarp sienų programos projekto „INVEST TO GROW“ veiklų įgyvendinimas:</t>
  </si>
  <si>
    <t>Vizitas į  tarptautinę parodą „MIPIM“ Kanuose (Prancūzija)</t>
  </si>
  <si>
    <t>Kurti kokybišką ir efektyvią paramos smulkiajam ir vidutiniam verslui sistemą</t>
  </si>
  <si>
    <t>Verslininkų praktinio ugdymo (angl. coaching) bei  konsultavimo paketų parengimas ir verslo ugdymo centro Klaipėdoje įsteigimas;</t>
  </si>
  <si>
    <t xml:space="preserve">Praktinio ugdymo (angl. coaching) ir mentorystės programos  įgyvendinimas; </t>
  </si>
  <si>
    <t>Daugiašalio susivienijimo (angl. cluster) įkūrimas įmonių lygmeniu žinių ir technologijų perdavimui, bendrų produktų gamybai ir rinkodarai;</t>
  </si>
  <si>
    <t>Apleistos miesto urbanistinės erdvės ar pastato sutvarkymo smulkaus bandomojo projekto įgyvendinimas;</t>
  </si>
  <si>
    <r>
      <t xml:space="preserve">Savivaldybės biudžeto lėšos </t>
    </r>
    <r>
      <rPr>
        <b/>
        <sz val="10"/>
        <rFont val="Times New Roman"/>
        <family val="1"/>
        <charset val="186"/>
      </rPr>
      <t>SB</t>
    </r>
  </si>
  <si>
    <r>
      <t xml:space="preserve">Paskolos lėšos </t>
    </r>
    <r>
      <rPr>
        <b/>
        <sz val="10"/>
        <rFont val="Times New Roman"/>
        <family val="1"/>
        <charset val="186"/>
      </rPr>
      <t>SB(P)</t>
    </r>
  </si>
  <si>
    <r>
      <t xml:space="preserve">Europos Sąjungos paramos lėšos </t>
    </r>
    <r>
      <rPr>
        <b/>
        <sz val="10"/>
        <rFont val="Times New Roman"/>
        <family val="1"/>
        <charset val="186"/>
      </rPr>
      <t>ES</t>
    </r>
  </si>
  <si>
    <t>Suteikta virtualių (on-line) konsultacijų</t>
  </si>
  <si>
    <t>Kreditinio įsiskolinimo 2011-12-31 padengimas (projektas užbaigtas 2011 m.)</t>
  </si>
  <si>
    <t>Parengta ir įgyvendinta rinkodaros programa</t>
  </si>
  <si>
    <r>
      <t>Rekonstruotas pastatas (3287,8 kv. m)</t>
    </r>
    <r>
      <rPr>
        <vertAlign val="superscript"/>
        <sz val="9"/>
        <rFont val="Times New Roman"/>
        <family val="1"/>
        <charset val="186"/>
      </rPr>
      <t xml:space="preserve"> </t>
    </r>
  </si>
  <si>
    <r>
      <t xml:space="preserve">INTERREG IVC projekto </t>
    </r>
    <r>
      <rPr>
        <i/>
        <sz val="10"/>
        <rFont val="Times New Roman"/>
        <family val="1"/>
        <charset val="186"/>
      </rPr>
      <t>„Cities</t>
    </r>
    <r>
      <rPr>
        <sz val="10"/>
        <rFont val="Times New Roman"/>
        <family val="1"/>
        <charset val="186"/>
      </rPr>
      <t xml:space="preserve"> – kūrybinių industrijų skatinimas tradicinėse erdvėse (senamiestyje)“ įgyvendinimas </t>
    </r>
  </si>
  <si>
    <t xml:space="preserve">Pastatytas naujas priestatas (822  kv. m) </t>
  </si>
  <si>
    <t xml:space="preserve"> </t>
  </si>
  <si>
    <t>(SMULKAUS IR VIDUTINIO VERSLO PLĖTROS PROGRAMOS (NR. 04))</t>
  </si>
  <si>
    <t>Vertinimo kriterijaus</t>
  </si>
  <si>
    <t>STRATEGINIO VEIKLOS PLANO VYKDYMO ATASKAITA</t>
  </si>
  <si>
    <t xml:space="preserve">Verslumo lygis (veikiančių SVV subjektų skaičius, tenkantis tūkstančiui gyventojų), proc. </t>
  </si>
  <si>
    <t xml:space="preserve">Išduotų individualios veiklos pažymų ir verslo liudijimų skaičius per metus, vnt. </t>
  </si>
  <si>
    <t>33</t>
  </si>
  <si>
    <t>7000</t>
  </si>
  <si>
    <t>9</t>
  </si>
  <si>
    <t>13,9</t>
  </si>
  <si>
    <t>Buvusio tabako fabriko pritaikymas Klaipėdoje kūrybinių industrijų plėtrai</t>
  </si>
  <si>
    <t>Asignavimai (tūkst. Lt)</t>
  </si>
  <si>
    <t>Priežastys, dėl kurių planuotos rodiklių reikšmės nepasiektos</t>
  </si>
  <si>
    <t>2012 m. asignavimų patvirtintas planas*</t>
  </si>
  <si>
    <t>2012 m. asignavimų patikslintas planas**</t>
  </si>
  <si>
    <t>2012 m. panaudotos lėšos (kasinės išlaidos)</t>
  </si>
  <si>
    <t xml:space="preserve"> Pavadinimas</t>
  </si>
  <si>
    <t>planuotos reikšmės</t>
  </si>
  <si>
    <t>faktinės reikšmės</t>
  </si>
  <si>
    <t>Skatinti Klaipėdos miesto gyventojų verslumą</t>
  </si>
  <si>
    <t xml:space="preserve">Tiesioginių užsienio investicijų, tenkančių vienam gyventojui, tūkst. Lt </t>
  </si>
  <si>
    <t>Įgyvendinta virtualių (on-line) seminarų, konferencijų</t>
  </si>
  <si>
    <t>IT paslaugas gaunančių virtalaus inkubatoriaus ENTERBANK narių sk.</t>
  </si>
  <si>
    <t>Užbaigtumas 2012-12-31, proc.</t>
  </si>
  <si>
    <t>Mentorystės ir praktinio ugdymo programos parengimas ir įgyvendinimas, tikslinės grupės dalyvių sk.</t>
  </si>
  <si>
    <t xml:space="preserve">Suorganizuota kūrybinių industrijų sektoriaus viešinimui skirtų renginių Klaipėdoje </t>
  </si>
  <si>
    <t>Sukurta Klaipėdos miesto investicinės aplinkos rinkodaros programa</t>
  </si>
  <si>
    <t>Suformuotas Klaipėdos miesto investicinės aplinkos pristatymo paketas</t>
  </si>
  <si>
    <t>Išleista leidinių, skirtų investicinei aplinkai  pristatyti</t>
  </si>
  <si>
    <t>Projekto įgyvendinimas vėluoja dėl techninio projekto klaidų ir nebaigto techninio projekto patikslinimo.</t>
  </si>
  <si>
    <t>SMULKAUS IR VIDUTINIO VERSLO RĖMIMO PROGRAMOS (Nr. 04)</t>
  </si>
  <si>
    <t>ĮVYKDYMO ATASKAITA</t>
  </si>
  <si>
    <r>
      <t xml:space="preserve">Asignavimų valdytojas: </t>
    </r>
    <r>
      <rPr>
        <sz val="12"/>
        <rFont val="Times New Roman"/>
        <family val="1"/>
        <charset val="186"/>
      </rPr>
      <t>Investicijų ir ekonomikos departamentas (5).</t>
    </r>
  </si>
  <si>
    <r>
      <rPr>
        <b/>
        <sz val="12"/>
        <rFont val="Times New Roman"/>
        <family val="1"/>
        <charset val="186"/>
      </rPr>
      <t>Programą vykdė:</t>
    </r>
    <r>
      <rPr>
        <sz val="12"/>
        <rFont val="Times New Roman"/>
        <family val="1"/>
        <charset val="186"/>
      </rPr>
      <t xml:space="preserve"> Investicijų ir ekonomikos departamentas (Projektų skyrius, Tarptautinių ryšių, verslo plėtros ir turizmo skyrius).</t>
    </r>
  </si>
  <si>
    <t>faktiškai įvykdyta</t>
  </si>
  <si>
    <t>-</t>
  </si>
  <si>
    <t>pagal planą arba geriau</t>
  </si>
  <si>
    <t>iš dalies įvykdyta</t>
  </si>
  <si>
    <t>blogiau nei planuota</t>
  </si>
  <si>
    <t xml:space="preserve">2012 M. KLAIPĖDOS MIESTO SAVIVALDYBĖS </t>
  </si>
  <si>
    <t>1) priemonė laikoma visiškai įvykdyta, jei pasiektos visos planuotų ataskaitiniais metais vertinimo  kriterijų reikšmės,</t>
  </si>
  <si>
    <t>2) priemonė laikoma iš dalies įvykdyta, jei pasiekta mažiau vertinimo kriterijų reikšmių, nei planuota ataskaitiniais metais,</t>
  </si>
  <si>
    <t>Pasaulyje tiesioginių užsienio investicijų mažėja, tačiau Lietuva išlieka tarp pirmaujančiųjų pagal augimą. Investicijų augimas pasiskirsto tarp didžiųjų miestų, todėl nėra toks didelis kaip spartaus ekonomikos augimo metais.</t>
  </si>
  <si>
    <t>Suorganizuota karjeros mugių Klaipėdoje</t>
  </si>
  <si>
    <t>Didėjimas susijęs su gyventojų skaičiaus mažėjimu</t>
  </si>
  <si>
    <t>4,4***</t>
  </si>
  <si>
    <t>15,2***</t>
  </si>
  <si>
    <r>
      <rPr>
        <b/>
        <sz val="12"/>
        <rFont val="Times New Roman"/>
        <family val="1"/>
        <charset val="186"/>
      </rPr>
      <t xml:space="preserve">Iš 2012 m. </t>
    </r>
    <r>
      <rPr>
        <sz val="12"/>
        <rFont val="Times New Roman"/>
        <family val="1"/>
        <charset val="186"/>
      </rPr>
      <t xml:space="preserve">planuotų įvykdyti 6 priemonių (kurioms patvirtinti/skirti asignavimai): </t>
    </r>
  </si>
  <si>
    <t>Mažėjant gyventojų skaičiui, veikiančių įmonių skaičius taip pat  mažėja.</t>
  </si>
  <si>
    <t>Rodiklis nepasiektas dėl gyventojų skaičiaus mažėjimo ir verslo liudijimų įkainių pokyčių.</t>
  </si>
  <si>
    <t xml:space="preserve">Tiesioginių užsienio investicijų metinis pokytis, proc. </t>
  </si>
  <si>
    <t>Nuo statybos darbų pradžios atliktas 31 proc. darbų. Per ataskaitinį laikotarpį vykdyti bendrastatybinai darbai ir inžinerinių tinklų įrengimo darbai. Tikslintas techninis projektas.</t>
  </si>
  <si>
    <t>Už investicinės rinkodaros programos kūrimą atsakingas pagrindinis projekto partneris (Liepojos miesto savivaldybė), kuris dėl užtrukusių pirkimų procedūrų sutartį su rengėju sudarė tik 2012 m. pab.. Medžiaga rinkodaros programai parengta, tačiau nebuvo apibendrinta ir išleista.</t>
  </si>
  <si>
    <t>Dėl užtrukusių pirkimų sutartis su VšĮ Klaipėdos ekonominės plėtros agentūra pasirašyta tik 2012 m. gruodžio 4 d., todėl nors ir parengta informacija leidiniui ir investiciniam paketui, išleisti 2012 m. nespėta.</t>
  </si>
  <si>
    <t>* pagal Klaipėdos miesto savivaldybės tarybos 2012-02-28 sprendimą Nr. T2-35;</t>
  </si>
  <si>
    <t>** pagal Klaipėdos miesto savivaldybės tarybos 2012-11-29 sprendimą Nr. T2-269;</t>
  </si>
  <si>
    <t>*** pateikti Statistikos departamento prie LRV 2011 m. duomenys, 2012 m. duomenų dar nėra.</t>
  </si>
  <si>
    <t>Informacija apie pasiektus rezultatus, duomenys apie asignavimų panaudojimo tikslingumą</t>
  </si>
  <si>
    <t xml:space="preserve">Pastaba. </t>
  </si>
  <si>
    <t xml:space="preserve"> 2012 metais vyko 5 asociacijos „Klaipėdos regionas“ visuotiniai narių susirinkimai, kuriuose apsvarstyta daugiau nei 20 klausimų. Asociacija aktyviai įsijungė į Euroregiono „Baltija“ veiklą ir tapo Euroregiono sekretoriatu Lietuvoje. </t>
  </si>
  <si>
    <t>3) priemonė laikoma neįvykdyta, jei nepasiekta nė viena planuoto ataskaitinių metų produkto kriterijaus reikšmė.</t>
  </si>
  <si>
    <t xml:space="preserve">Suformuotas ir parengtas paketas, kuris buvo pristatytas tarptautinėje nekilnojamojo turto ir investicijų parodoje  „MIPIM 2013“ (Kanai).
</t>
  </si>
  <si>
    <t>Asociacija „Klaipėdos regionas“ juridinių asmenų registre buvo įregistruota 2012 m. birželio 11 d., dėl to jos išlaikymui panaudota mažiau lėšų (buvo planuota visiems metams).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</si>
</sst>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7" x14ac:knownFonts="1">
    <font>
      <sz val="10"/>
      <name val="Arial"/>
      <charset val="186"/>
    </font>
    <font>
      <b/>
      <sz val="9"/>
      <name val="Times New Roman"/>
      <family val="1"/>
      <charset val="186"/>
    </font>
    <font>
      <sz val="9"/>
      <name val="Times New Roman"/>
      <family val="1"/>
      <charset val="186"/>
    </font>
    <font>
      <sz val="8"/>
      <name val="Arial"/>
      <family val="2"/>
      <charset val="186"/>
    </font>
    <font>
      <sz val="10"/>
      <name val="Times New Roman"/>
      <family val="1"/>
      <charset val="186"/>
    </font>
    <font>
      <b/>
      <sz val="12"/>
      <name val="Times New Roman"/>
      <family val="1"/>
      <charset val="186"/>
    </font>
    <font>
      <b/>
      <sz val="10"/>
      <name val="Times New Roman"/>
      <family val="1"/>
      <charset val="186"/>
    </font>
    <font>
      <i/>
      <sz val="10"/>
      <name val="Times New Roman"/>
      <family val="1"/>
      <charset val="186"/>
    </font>
    <font>
      <sz val="8"/>
      <name val="Times New Roman"/>
      <family val="1"/>
      <charset val="186"/>
    </font>
    <font>
      <sz val="12"/>
      <name val="Times New Roman"/>
      <family val="1"/>
      <charset val="186"/>
    </font>
    <font>
      <vertAlign val="superscript"/>
      <sz val="9"/>
      <name val="Times New Roman"/>
      <family val="1"/>
      <charset val="186"/>
    </font>
    <font>
      <sz val="10"/>
      <name val="Arial"/>
      <family val="2"/>
      <charset val="186"/>
    </font>
    <font>
      <b/>
      <sz val="11"/>
      <name val="Times New Roman"/>
      <family val="1"/>
      <charset val="186"/>
    </font>
    <font>
      <sz val="7"/>
      <name val="Times New Roman"/>
      <family val="1"/>
      <charset val="186"/>
    </font>
    <font>
      <sz val="10"/>
      <name val="Times New Roman"/>
      <family val="1"/>
    </font>
    <font>
      <sz val="11"/>
      <name val="Times New Roman"/>
      <family val="1"/>
      <charset val="186"/>
    </font>
    <font>
      <sz val="10"/>
      <color rgb="FFFF0000"/>
      <name val="Times New Roman"/>
      <family val="1"/>
      <charset val="186"/>
    </font>
  </fonts>
  <fills count="10">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s>
  <borders count="60">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1" fillId="0" borderId="0"/>
  </cellStyleXfs>
  <cellXfs count="427">
    <xf numFmtId="0" fontId="0" fillId="0" borderId="0" xfId="0"/>
    <xf numFmtId="0" fontId="8" fillId="0" borderId="0" xfId="0" applyFont="1" applyAlignment="1">
      <alignment vertical="top"/>
    </xf>
    <xf numFmtId="0" fontId="2" fillId="0" borderId="0" xfId="0" applyFont="1" applyAlignment="1">
      <alignment vertical="top"/>
    </xf>
    <xf numFmtId="0" fontId="8" fillId="0" borderId="0" xfId="0" applyFont="1" applyBorder="1" applyAlignment="1">
      <alignment vertical="top"/>
    </xf>
    <xf numFmtId="49" fontId="6" fillId="2" borderId="1" xfId="0" applyNumberFormat="1" applyFont="1" applyFill="1" applyBorder="1" applyAlignment="1">
      <alignment horizontal="center" vertical="top"/>
    </xf>
    <xf numFmtId="0" fontId="4" fillId="0" borderId="0" xfId="0" applyFont="1" applyAlignment="1">
      <alignment vertical="top"/>
    </xf>
    <xf numFmtId="49" fontId="6" fillId="3" borderId="2" xfId="0" applyNumberFormat="1" applyFont="1" applyFill="1" applyBorder="1" applyAlignment="1">
      <alignment horizontal="center" vertical="top"/>
    </xf>
    <xf numFmtId="0" fontId="8" fillId="0" borderId="0" xfId="0" applyFont="1" applyBorder="1" applyAlignment="1">
      <alignment horizontal="left" vertical="top"/>
    </xf>
    <xf numFmtId="49" fontId="1" fillId="2" borderId="1" xfId="0" applyNumberFormat="1" applyFont="1" applyFill="1" applyBorder="1" applyAlignment="1">
      <alignment horizontal="center" vertical="top"/>
    </xf>
    <xf numFmtId="49" fontId="1" fillId="3" borderId="3" xfId="0" applyNumberFormat="1" applyFont="1" applyFill="1" applyBorder="1" applyAlignment="1">
      <alignment horizontal="center" vertical="top"/>
    </xf>
    <xf numFmtId="49" fontId="1" fillId="3" borderId="2" xfId="0" applyNumberFormat="1" applyFont="1" applyFill="1" applyBorder="1" applyAlignment="1">
      <alignment horizontal="center" vertical="top"/>
    </xf>
    <xf numFmtId="0" fontId="2" fillId="0" borderId="0" xfId="0" applyFont="1" applyBorder="1" applyAlignment="1">
      <alignment vertical="top"/>
    </xf>
    <xf numFmtId="49" fontId="4" fillId="0" borderId="0" xfId="0" applyNumberFormat="1" applyFont="1" applyFill="1" applyBorder="1" applyAlignment="1">
      <alignment vertical="top"/>
    </xf>
    <xf numFmtId="164" fontId="6" fillId="0" borderId="0" xfId="0" applyNumberFormat="1" applyFont="1" applyFill="1" applyBorder="1" applyAlignment="1">
      <alignment horizontal="center" vertical="top"/>
    </xf>
    <xf numFmtId="0" fontId="4" fillId="0" borderId="0" xfId="0" applyFont="1" applyFill="1" applyBorder="1" applyAlignment="1">
      <alignment horizontal="center" vertical="top"/>
    </xf>
    <xf numFmtId="0" fontId="2" fillId="0" borderId="0" xfId="0" applyFont="1" applyFill="1" applyAlignment="1">
      <alignment vertical="top"/>
    </xf>
    <xf numFmtId="0" fontId="2" fillId="4" borderId="0" xfId="0" applyFont="1" applyFill="1" applyAlignment="1">
      <alignment vertical="top"/>
    </xf>
    <xf numFmtId="165" fontId="8" fillId="0" borderId="0" xfId="0" applyNumberFormat="1" applyFont="1" applyAlignment="1">
      <alignment vertical="top"/>
    </xf>
    <xf numFmtId="0" fontId="9" fillId="0" borderId="0" xfId="0" applyFont="1"/>
    <xf numFmtId="0" fontId="8" fillId="0" borderId="0" xfId="0" applyFont="1" applyAlignment="1">
      <alignment horizontal="center" vertical="top"/>
    </xf>
    <xf numFmtId="0" fontId="8" fillId="0" borderId="0" xfId="0" applyNumberFormat="1" applyFont="1" applyAlignment="1">
      <alignment vertical="top"/>
    </xf>
    <xf numFmtId="0" fontId="4" fillId="0" borderId="0" xfId="0" applyFont="1" applyAlignment="1">
      <alignment horizontal="left" vertical="top"/>
    </xf>
    <xf numFmtId="164" fontId="2" fillId="0" borderId="0" xfId="0" applyNumberFormat="1" applyFont="1" applyBorder="1" applyAlignment="1">
      <alignment vertical="top"/>
    </xf>
    <xf numFmtId="164" fontId="2" fillId="0" borderId="0" xfId="0" applyNumberFormat="1" applyFont="1" applyAlignment="1">
      <alignment vertical="top"/>
    </xf>
    <xf numFmtId="0" fontId="6" fillId="0" borderId="0" xfId="0" applyFont="1" applyAlignment="1">
      <alignment vertical="top" wrapText="1"/>
    </xf>
    <xf numFmtId="0" fontId="6" fillId="4" borderId="4" xfId="0" applyFont="1" applyFill="1" applyBorder="1" applyAlignment="1">
      <alignment vertical="top" wrapText="1"/>
    </xf>
    <xf numFmtId="0" fontId="4" fillId="4" borderId="5" xfId="0" applyFont="1" applyFill="1" applyBorder="1" applyAlignment="1">
      <alignment vertical="top" wrapText="1"/>
    </xf>
    <xf numFmtId="0" fontId="4" fillId="0" borderId="13" xfId="0" applyFont="1" applyBorder="1" applyAlignment="1">
      <alignment horizontal="center" vertical="top"/>
    </xf>
    <xf numFmtId="0" fontId="4" fillId="0" borderId="14" xfId="0" applyFont="1" applyFill="1" applyBorder="1" applyAlignment="1">
      <alignment horizontal="center" vertical="top" wrapText="1"/>
    </xf>
    <xf numFmtId="0" fontId="4" fillId="0" borderId="15" xfId="0" applyFont="1" applyFill="1" applyBorder="1" applyAlignment="1">
      <alignment horizontal="center" vertical="top" wrapText="1"/>
    </xf>
    <xf numFmtId="0" fontId="4" fillId="0" borderId="20" xfId="0" applyFont="1" applyBorder="1" applyAlignment="1">
      <alignment horizontal="center" vertical="top"/>
    </xf>
    <xf numFmtId="49" fontId="6" fillId="3" borderId="3" xfId="0" applyNumberFormat="1" applyFont="1" applyFill="1" applyBorder="1" applyAlignment="1">
      <alignment horizontal="center" vertical="top"/>
    </xf>
    <xf numFmtId="49" fontId="4" fillId="2" borderId="2" xfId="0" applyNumberFormat="1" applyFont="1" applyFill="1" applyBorder="1" applyAlignment="1">
      <alignment horizontal="center" vertical="top"/>
    </xf>
    <xf numFmtId="165" fontId="6" fillId="2" borderId="21" xfId="0" applyNumberFormat="1" applyFont="1" applyFill="1" applyBorder="1" applyAlignment="1">
      <alignment horizontal="right" vertical="top"/>
    </xf>
    <xf numFmtId="49" fontId="6" fillId="5" borderId="1" xfId="0" applyNumberFormat="1" applyFont="1" applyFill="1" applyBorder="1" applyAlignment="1">
      <alignment horizontal="right" vertical="top"/>
    </xf>
    <xf numFmtId="49" fontId="4" fillId="0" borderId="0" xfId="0" applyNumberFormat="1" applyFont="1" applyFill="1" applyBorder="1" applyAlignment="1">
      <alignment horizontal="left" vertical="top"/>
    </xf>
    <xf numFmtId="0" fontId="4" fillId="0" borderId="28" xfId="0" applyFont="1" applyFill="1" applyBorder="1" applyAlignment="1">
      <alignment horizontal="center" vertical="top" wrapText="1"/>
    </xf>
    <xf numFmtId="0" fontId="4" fillId="0" borderId="30" xfId="0" applyFont="1" applyBorder="1" applyAlignment="1">
      <alignment horizontal="center" vertical="top"/>
    </xf>
    <xf numFmtId="0" fontId="4" fillId="0" borderId="18" xfId="0" applyFont="1" applyFill="1" applyBorder="1" applyAlignment="1">
      <alignment horizontal="center" vertical="top" wrapText="1"/>
    </xf>
    <xf numFmtId="0" fontId="4" fillId="0" borderId="26" xfId="0" applyFont="1" applyFill="1" applyBorder="1" applyAlignment="1">
      <alignment horizontal="center" vertical="top" wrapText="1"/>
    </xf>
    <xf numFmtId="0" fontId="4" fillId="0" borderId="31"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15" xfId="0" applyFont="1" applyBorder="1" applyAlignment="1">
      <alignment horizontal="center" vertical="top"/>
    </xf>
    <xf numFmtId="0" fontId="8" fillId="0" borderId="0" xfId="0" applyFont="1" applyAlignment="1">
      <alignment horizontal="center" vertical="top" wrapText="1"/>
    </xf>
    <xf numFmtId="0" fontId="2" fillId="0" borderId="0" xfId="0" applyFont="1" applyBorder="1" applyAlignment="1">
      <alignment horizontal="center" vertical="top" wrapText="1"/>
    </xf>
    <xf numFmtId="0" fontId="2" fillId="0" borderId="0" xfId="0" applyFont="1" applyAlignment="1">
      <alignment horizontal="center" vertical="top" wrapText="1"/>
    </xf>
    <xf numFmtId="164" fontId="2" fillId="0" borderId="0" xfId="0" applyNumberFormat="1" applyFont="1" applyBorder="1" applyAlignment="1">
      <alignment vertical="top" wrapText="1"/>
    </xf>
    <xf numFmtId="164" fontId="2" fillId="0" borderId="0" xfId="0" applyNumberFormat="1" applyFont="1" applyAlignment="1">
      <alignment vertical="top" wrapText="1"/>
    </xf>
    <xf numFmtId="0" fontId="2" fillId="0" borderId="0" xfId="0" applyFont="1" applyAlignment="1">
      <alignment vertical="top" wrapText="1"/>
    </xf>
    <xf numFmtId="165" fontId="2" fillId="4" borderId="30" xfId="0" applyNumberFormat="1" applyFont="1" applyFill="1" applyBorder="1" applyAlignment="1">
      <alignment horizontal="left" vertical="top" wrapText="1"/>
    </xf>
    <xf numFmtId="165" fontId="2" fillId="4" borderId="26" xfId="0" applyNumberFormat="1" applyFont="1" applyFill="1" applyBorder="1" applyAlignment="1">
      <alignment horizontal="left" vertical="top" wrapText="1"/>
    </xf>
    <xf numFmtId="0" fontId="2" fillId="0" borderId="0" xfId="0" applyFont="1" applyBorder="1" applyAlignment="1">
      <alignment vertical="top" wrapText="1"/>
    </xf>
    <xf numFmtId="165" fontId="2" fillId="4" borderId="15" xfId="0" applyNumberFormat="1" applyFont="1" applyFill="1" applyBorder="1" applyAlignment="1">
      <alignment horizontal="right" vertical="top" wrapText="1"/>
    </xf>
    <xf numFmtId="49" fontId="4" fillId="0" borderId="0" xfId="0" applyNumberFormat="1" applyFont="1" applyFill="1" applyBorder="1" applyAlignment="1">
      <alignment horizontal="left" vertical="top" wrapText="1"/>
    </xf>
    <xf numFmtId="0" fontId="8" fillId="0" borderId="0" xfId="0" applyFont="1" applyAlignment="1">
      <alignment vertical="top" wrapText="1"/>
    </xf>
    <xf numFmtId="165" fontId="6" fillId="5" borderId="33" xfId="0" applyNumberFormat="1" applyFont="1" applyFill="1" applyBorder="1" applyAlignment="1">
      <alignment horizontal="center" vertical="top" wrapText="1"/>
    </xf>
    <xf numFmtId="165" fontId="6" fillId="6" borderId="33" xfId="0" applyNumberFormat="1" applyFont="1" applyFill="1" applyBorder="1" applyAlignment="1">
      <alignment horizontal="center" vertical="top" wrapText="1"/>
    </xf>
    <xf numFmtId="165" fontId="2" fillId="4" borderId="15" xfId="0" applyNumberFormat="1" applyFont="1" applyFill="1" applyBorder="1" applyAlignment="1">
      <alignment horizontal="center" vertical="top"/>
    </xf>
    <xf numFmtId="165" fontId="4" fillId="4" borderId="7" xfId="0" applyNumberFormat="1" applyFont="1" applyFill="1" applyBorder="1" applyAlignment="1">
      <alignment horizontal="right" vertical="top"/>
    </xf>
    <xf numFmtId="165" fontId="4" fillId="4" borderId="23" xfId="0" applyNumberFormat="1" applyFont="1" applyFill="1" applyBorder="1" applyAlignment="1">
      <alignment horizontal="right" vertical="top"/>
    </xf>
    <xf numFmtId="165" fontId="4" fillId="4" borderId="32" xfId="0" applyNumberFormat="1" applyFont="1" applyFill="1" applyBorder="1" applyAlignment="1">
      <alignment horizontal="right" vertical="top"/>
    </xf>
    <xf numFmtId="165" fontId="6" fillId="4" borderId="7" xfId="0" applyNumberFormat="1" applyFont="1" applyFill="1" applyBorder="1" applyAlignment="1">
      <alignment horizontal="right" vertical="top"/>
    </xf>
    <xf numFmtId="165" fontId="4" fillId="4" borderId="8" xfId="0" applyNumberFormat="1" applyFont="1" applyFill="1" applyBorder="1" applyAlignment="1">
      <alignment horizontal="right" vertical="top"/>
    </xf>
    <xf numFmtId="165" fontId="4" fillId="4" borderId="14" xfId="0" applyNumberFormat="1" applyFont="1" applyFill="1" applyBorder="1" applyAlignment="1">
      <alignment horizontal="right" vertical="top"/>
    </xf>
    <xf numFmtId="164" fontId="6" fillId="3" borderId="33" xfId="0" applyNumberFormat="1" applyFont="1" applyFill="1" applyBorder="1" applyAlignment="1">
      <alignment horizontal="right" vertical="top"/>
    </xf>
    <xf numFmtId="0" fontId="11" fillId="0" borderId="0" xfId="0" applyFont="1"/>
    <xf numFmtId="165" fontId="4" fillId="4" borderId="17" xfId="0" applyNumberFormat="1" applyFont="1" applyFill="1" applyBorder="1" applyAlignment="1">
      <alignment horizontal="right" vertical="top"/>
    </xf>
    <xf numFmtId="165" fontId="4" fillId="4" borderId="25" xfId="0" applyNumberFormat="1" applyFont="1" applyFill="1" applyBorder="1" applyAlignment="1">
      <alignment horizontal="right" vertical="top"/>
    </xf>
    <xf numFmtId="165" fontId="4" fillId="4" borderId="27" xfId="0" applyNumberFormat="1" applyFont="1" applyFill="1" applyBorder="1" applyAlignment="1">
      <alignment horizontal="right" vertical="top"/>
    </xf>
    <xf numFmtId="165" fontId="4" fillId="4" borderId="26" xfId="0" applyNumberFormat="1" applyFont="1" applyFill="1" applyBorder="1" applyAlignment="1">
      <alignment horizontal="right" vertical="top"/>
    </xf>
    <xf numFmtId="165" fontId="4" fillId="4" borderId="13" xfId="0" applyNumberFormat="1" applyFont="1" applyFill="1" applyBorder="1" applyAlignment="1">
      <alignment horizontal="right" vertical="top"/>
    </xf>
    <xf numFmtId="165" fontId="4" fillId="4" borderId="36" xfId="0" applyNumberFormat="1" applyFont="1" applyFill="1" applyBorder="1" applyAlignment="1">
      <alignment horizontal="right" vertical="top"/>
    </xf>
    <xf numFmtId="165" fontId="4" fillId="4" borderId="15" xfId="0" applyNumberFormat="1" applyFont="1" applyFill="1" applyBorder="1" applyAlignment="1">
      <alignment horizontal="right" vertical="top"/>
    </xf>
    <xf numFmtId="165" fontId="4" fillId="4" borderId="6" xfId="0" applyNumberFormat="1" applyFont="1" applyFill="1" applyBorder="1" applyAlignment="1">
      <alignment horizontal="right" vertical="top"/>
    </xf>
    <xf numFmtId="165" fontId="4" fillId="4" borderId="9" xfId="0" applyNumberFormat="1" applyFont="1" applyFill="1" applyBorder="1" applyAlignment="1">
      <alignment horizontal="right" vertical="top"/>
    </xf>
    <xf numFmtId="165" fontId="4" fillId="4" borderId="35" xfId="0" applyNumberFormat="1" applyFont="1" applyFill="1" applyBorder="1" applyAlignment="1">
      <alignment horizontal="right" vertical="top"/>
    </xf>
    <xf numFmtId="165" fontId="6" fillId="3" borderId="33" xfId="0" applyNumberFormat="1" applyFont="1" applyFill="1" applyBorder="1" applyAlignment="1">
      <alignment horizontal="right" vertical="top"/>
    </xf>
    <xf numFmtId="165" fontId="6" fillId="5" borderId="37" xfId="0" applyNumberFormat="1" applyFont="1" applyFill="1" applyBorder="1" applyAlignment="1">
      <alignment horizontal="right" vertical="top"/>
    </xf>
    <xf numFmtId="165" fontId="4" fillId="4" borderId="20" xfId="0" applyNumberFormat="1" applyFont="1" applyFill="1" applyBorder="1" applyAlignment="1">
      <alignment horizontal="right" vertical="top"/>
    </xf>
    <xf numFmtId="165" fontId="6" fillId="5" borderId="38" xfId="0" applyNumberFormat="1" applyFont="1" applyFill="1" applyBorder="1" applyAlignment="1">
      <alignment horizontal="right" vertical="top" wrapText="1"/>
    </xf>
    <xf numFmtId="0" fontId="6" fillId="6" borderId="33" xfId="0" applyFont="1" applyFill="1" applyBorder="1" applyAlignment="1">
      <alignment vertical="top"/>
    </xf>
    <xf numFmtId="165" fontId="4" fillId="0" borderId="27" xfId="0" applyNumberFormat="1" applyFont="1" applyBorder="1" applyAlignment="1">
      <alignment horizontal="right" vertical="top" wrapText="1"/>
    </xf>
    <xf numFmtId="165" fontId="4" fillId="4" borderId="14" xfId="0" applyNumberFormat="1" applyFont="1" applyFill="1" applyBorder="1" applyAlignment="1">
      <alignment horizontal="right" vertical="top" wrapText="1"/>
    </xf>
    <xf numFmtId="165" fontId="4" fillId="0" borderId="28" xfId="0" applyNumberFormat="1" applyFont="1" applyBorder="1" applyAlignment="1">
      <alignment horizontal="right" vertical="top" wrapText="1"/>
    </xf>
    <xf numFmtId="0" fontId="6" fillId="6" borderId="39" xfId="0" applyFont="1" applyFill="1" applyBorder="1" applyAlignment="1">
      <alignment vertical="top"/>
    </xf>
    <xf numFmtId="165" fontId="6" fillId="5" borderId="33" xfId="0" applyNumberFormat="1" applyFont="1" applyFill="1" applyBorder="1" applyAlignment="1">
      <alignment horizontal="right" vertical="top" wrapText="1"/>
    </xf>
    <xf numFmtId="165" fontId="4" fillId="4" borderId="18" xfId="0" applyNumberFormat="1" applyFont="1" applyFill="1" applyBorder="1" applyAlignment="1">
      <alignment horizontal="right" vertical="top" wrapText="1"/>
    </xf>
    <xf numFmtId="165" fontId="4" fillId="5" borderId="33" xfId="0" applyNumberFormat="1" applyFont="1" applyFill="1" applyBorder="1" applyAlignment="1">
      <alignment horizontal="right" vertical="top" wrapText="1"/>
    </xf>
    <xf numFmtId="0" fontId="8" fillId="0" borderId="13" xfId="0" applyFont="1" applyBorder="1" applyAlignment="1">
      <alignment vertical="top"/>
    </xf>
    <xf numFmtId="0" fontId="8" fillId="0" borderId="15" xfId="0" applyFont="1" applyBorder="1" applyAlignment="1">
      <alignment vertical="top"/>
    </xf>
    <xf numFmtId="165" fontId="2" fillId="4" borderId="13" xfId="0" applyNumberFormat="1" applyFont="1" applyFill="1" applyBorder="1" applyAlignment="1">
      <alignment horizontal="right" vertical="top"/>
    </xf>
    <xf numFmtId="165" fontId="2" fillId="4" borderId="15" xfId="0" applyNumberFormat="1" applyFont="1" applyFill="1" applyBorder="1" applyAlignment="1">
      <alignment horizontal="right" vertical="top"/>
    </xf>
    <xf numFmtId="165" fontId="1" fillId="4" borderId="15" xfId="0" applyNumberFormat="1" applyFont="1" applyFill="1" applyBorder="1" applyAlignment="1">
      <alignment horizontal="right" vertical="top"/>
    </xf>
    <xf numFmtId="165" fontId="6" fillId="4" borderId="15" xfId="0" applyNumberFormat="1" applyFont="1" applyFill="1" applyBorder="1" applyAlignment="1">
      <alignment horizontal="right" vertical="top"/>
    </xf>
    <xf numFmtId="165" fontId="2" fillId="4" borderId="0" xfId="0" applyNumberFormat="1" applyFont="1" applyFill="1" applyBorder="1" applyAlignment="1">
      <alignment horizontal="right" vertical="top" wrapText="1"/>
    </xf>
    <xf numFmtId="165" fontId="2" fillId="4" borderId="26" xfId="0" applyNumberFormat="1" applyFont="1" applyFill="1" applyBorder="1" applyAlignment="1">
      <alignment horizontal="right" vertical="top" wrapText="1"/>
    </xf>
    <xf numFmtId="0" fontId="2" fillId="4" borderId="15" xfId="0" applyNumberFormat="1" applyFont="1" applyFill="1" applyBorder="1" applyAlignment="1">
      <alignment horizontal="center" vertical="top" wrapText="1"/>
    </xf>
    <xf numFmtId="165" fontId="2" fillId="4" borderId="30" xfId="0" applyNumberFormat="1" applyFont="1" applyFill="1" applyBorder="1" applyAlignment="1">
      <alignment vertical="top" wrapText="1"/>
    </xf>
    <xf numFmtId="165" fontId="2" fillId="4" borderId="26" xfId="0" applyNumberFormat="1" applyFont="1" applyFill="1" applyBorder="1" applyAlignment="1">
      <alignment vertical="top" wrapText="1"/>
    </xf>
    <xf numFmtId="0" fontId="2" fillId="4" borderId="15" xfId="0" applyNumberFormat="1" applyFont="1" applyFill="1" applyBorder="1" applyAlignment="1">
      <alignment horizontal="center" vertical="top"/>
    </xf>
    <xf numFmtId="0" fontId="4" fillId="0" borderId="0" xfId="0" applyFont="1" applyAlignment="1">
      <alignment horizontal="left" vertical="top" wrapText="1"/>
    </xf>
    <xf numFmtId="49" fontId="5" fillId="0" borderId="0" xfId="0" applyNumberFormat="1" applyFont="1" applyFill="1" applyBorder="1" applyAlignment="1">
      <alignment horizontal="center" vertical="top" wrapText="1"/>
    </xf>
    <xf numFmtId="0" fontId="4" fillId="0" borderId="0" xfId="0" applyFont="1" applyBorder="1" applyAlignment="1">
      <alignment vertical="top"/>
    </xf>
    <xf numFmtId="0" fontId="4" fillId="0" borderId="0" xfId="0" applyFont="1" applyAlignment="1">
      <alignment horizontal="center" vertical="top" wrapText="1"/>
    </xf>
    <xf numFmtId="49" fontId="4" fillId="2" borderId="14" xfId="0" applyNumberFormat="1" applyFont="1" applyFill="1" applyBorder="1" applyAlignment="1">
      <alignment horizontal="left" vertical="top" wrapText="1"/>
    </xf>
    <xf numFmtId="49" fontId="4" fillId="2" borderId="14" xfId="0" applyNumberFormat="1" applyFont="1" applyFill="1" applyBorder="1" applyAlignment="1">
      <alignment horizontal="center" vertical="top"/>
    </xf>
    <xf numFmtId="165" fontId="6" fillId="3" borderId="38" xfId="0" applyNumberFormat="1" applyFont="1" applyFill="1" applyBorder="1" applyAlignment="1">
      <alignment horizontal="right" vertical="top"/>
    </xf>
    <xf numFmtId="165" fontId="6" fillId="2" borderId="37" xfId="0" applyNumberFormat="1" applyFont="1" applyFill="1" applyBorder="1" applyAlignment="1">
      <alignment horizontal="right" vertical="top"/>
    </xf>
    <xf numFmtId="165" fontId="4" fillId="4" borderId="41" xfId="0" applyNumberFormat="1" applyFont="1" applyFill="1" applyBorder="1" applyAlignment="1">
      <alignment horizontal="right" vertical="top"/>
    </xf>
    <xf numFmtId="0" fontId="4" fillId="0" borderId="30" xfId="0" applyFont="1" applyFill="1" applyBorder="1" applyAlignment="1">
      <alignment vertical="center" textRotation="90" wrapText="1"/>
    </xf>
    <xf numFmtId="0" fontId="4" fillId="0" borderId="26" xfId="0" applyFont="1" applyFill="1" applyBorder="1" applyAlignment="1">
      <alignment vertical="center" textRotation="90" wrapText="1"/>
    </xf>
    <xf numFmtId="165" fontId="6" fillId="4" borderId="42" xfId="0" applyNumberFormat="1" applyFont="1" applyFill="1" applyBorder="1" applyAlignment="1">
      <alignment horizontal="right" vertical="top"/>
    </xf>
    <xf numFmtId="165" fontId="6" fillId="4" borderId="43" xfId="0" applyNumberFormat="1" applyFont="1" applyFill="1" applyBorder="1" applyAlignment="1">
      <alignment horizontal="right" vertical="top"/>
    </xf>
    <xf numFmtId="165" fontId="1" fillId="4" borderId="37" xfId="0" applyNumberFormat="1" applyFont="1" applyFill="1" applyBorder="1" applyAlignment="1">
      <alignment horizontal="right" vertical="top" wrapText="1"/>
    </xf>
    <xf numFmtId="165" fontId="1" fillId="4" borderId="43" xfId="0" applyNumberFormat="1" applyFont="1" applyFill="1" applyBorder="1" applyAlignment="1">
      <alignment horizontal="right" vertical="top"/>
    </xf>
    <xf numFmtId="165" fontId="1" fillId="4" borderId="37" xfId="0" applyNumberFormat="1" applyFont="1" applyFill="1" applyBorder="1" applyAlignment="1">
      <alignment vertical="top" wrapText="1"/>
    </xf>
    <xf numFmtId="0" fontId="2" fillId="0" borderId="26" xfId="0" applyFont="1" applyBorder="1" applyAlignment="1">
      <alignment vertical="top"/>
    </xf>
    <xf numFmtId="165" fontId="1" fillId="4" borderId="43" xfId="0" applyNumberFormat="1" applyFont="1" applyFill="1" applyBorder="1" applyAlignment="1">
      <alignment vertical="top" wrapText="1"/>
    </xf>
    <xf numFmtId="165" fontId="2" fillId="4" borderId="43" xfId="0" applyNumberFormat="1" applyFont="1" applyFill="1" applyBorder="1" applyAlignment="1">
      <alignment vertical="top" wrapText="1"/>
    </xf>
    <xf numFmtId="0" fontId="13" fillId="0" borderId="33" xfId="0" applyFont="1" applyBorder="1" applyAlignment="1">
      <alignment horizontal="center" vertical="center" wrapText="1"/>
    </xf>
    <xf numFmtId="0" fontId="13" fillId="0" borderId="38" xfId="0" applyFont="1" applyBorder="1" applyAlignment="1">
      <alignment horizontal="center" vertical="center" wrapText="1"/>
    </xf>
    <xf numFmtId="0" fontId="8" fillId="4" borderId="0" xfId="0" applyFont="1" applyFill="1" applyBorder="1" applyAlignment="1">
      <alignment vertical="top"/>
    </xf>
    <xf numFmtId="165" fontId="6" fillId="4" borderId="0" xfId="0" applyNumberFormat="1" applyFont="1" applyFill="1" applyBorder="1" applyAlignment="1">
      <alignment horizontal="center" vertical="center" wrapText="1"/>
    </xf>
    <xf numFmtId="165" fontId="6" fillId="4" borderId="0" xfId="0" applyNumberFormat="1" applyFont="1" applyFill="1" applyBorder="1" applyAlignment="1">
      <alignment horizontal="center" vertical="top" wrapText="1"/>
    </xf>
    <xf numFmtId="165" fontId="4" fillId="4" borderId="0" xfId="0" applyNumberFormat="1" applyFont="1" applyFill="1" applyBorder="1" applyAlignment="1">
      <alignment horizontal="center" vertical="top" wrapText="1"/>
    </xf>
    <xf numFmtId="165" fontId="4" fillId="0" borderId="20" xfId="0" applyNumberFormat="1" applyFont="1" applyFill="1" applyBorder="1" applyAlignment="1">
      <alignment horizontal="center" vertical="top" wrapText="1"/>
    </xf>
    <xf numFmtId="165" fontId="4" fillId="0" borderId="14" xfId="0" applyNumberFormat="1" applyFont="1" applyBorder="1" applyAlignment="1">
      <alignment horizontal="center" vertical="top" wrapText="1"/>
    </xf>
    <xf numFmtId="49" fontId="5" fillId="0" borderId="0" xfId="0" applyNumberFormat="1" applyFont="1" applyFill="1" applyBorder="1" applyAlignment="1">
      <alignment vertical="top" wrapText="1"/>
    </xf>
    <xf numFmtId="165" fontId="4" fillId="4" borderId="46" xfId="0" applyNumberFormat="1" applyFont="1" applyFill="1" applyBorder="1" applyAlignment="1">
      <alignment horizontal="right" vertical="top"/>
    </xf>
    <xf numFmtId="165" fontId="4" fillId="4" borderId="48" xfId="0" applyNumberFormat="1" applyFont="1" applyFill="1" applyBorder="1" applyAlignment="1">
      <alignment horizontal="right" vertical="top"/>
    </xf>
    <xf numFmtId="0" fontId="4" fillId="2" borderId="17" xfId="0" applyNumberFormat="1" applyFont="1" applyFill="1" applyBorder="1" applyAlignment="1">
      <alignment horizontal="center" vertical="top"/>
    </xf>
    <xf numFmtId="0" fontId="4" fillId="2" borderId="28" xfId="0" applyNumberFormat="1" applyFont="1" applyFill="1" applyBorder="1" applyAlignment="1">
      <alignment horizontal="center" vertical="top"/>
    </xf>
    <xf numFmtId="0" fontId="4" fillId="2" borderId="18" xfId="0" applyNumberFormat="1" applyFont="1" applyFill="1" applyBorder="1" applyAlignment="1">
      <alignment horizontal="center" vertical="top"/>
    </xf>
    <xf numFmtId="0" fontId="4" fillId="2" borderId="14" xfId="0" applyNumberFormat="1" applyFont="1" applyFill="1" applyBorder="1" applyAlignment="1">
      <alignment horizontal="center" vertical="top"/>
    </xf>
    <xf numFmtId="0" fontId="4" fillId="2" borderId="19" xfId="0" applyNumberFormat="1" applyFont="1" applyFill="1" applyBorder="1" applyAlignment="1">
      <alignment horizontal="center" vertical="top"/>
    </xf>
    <xf numFmtId="0" fontId="4" fillId="2" borderId="16" xfId="0" applyNumberFormat="1" applyFont="1" applyFill="1" applyBorder="1" applyAlignment="1">
      <alignment horizontal="center" vertical="top"/>
    </xf>
    <xf numFmtId="0" fontId="8" fillId="0" borderId="15" xfId="0" applyNumberFormat="1" applyFont="1" applyBorder="1" applyAlignment="1">
      <alignment vertical="top"/>
    </xf>
    <xf numFmtId="0" fontId="1" fillId="4" borderId="43" xfId="0" applyNumberFormat="1" applyFont="1" applyFill="1" applyBorder="1" applyAlignment="1">
      <alignment horizontal="center" vertical="top"/>
    </xf>
    <xf numFmtId="0" fontId="2" fillId="4" borderId="15" xfId="0" applyNumberFormat="1" applyFont="1" applyFill="1" applyBorder="1" applyAlignment="1">
      <alignment horizontal="right" vertical="top" wrapText="1"/>
    </xf>
    <xf numFmtId="0" fontId="1" fillId="4" borderId="43" xfId="0" applyNumberFormat="1" applyFont="1" applyFill="1" applyBorder="1" applyAlignment="1">
      <alignment horizontal="right" vertical="top"/>
    </xf>
    <xf numFmtId="0" fontId="2" fillId="4" borderId="13" xfId="0" applyNumberFormat="1" applyFont="1" applyFill="1" applyBorder="1" applyAlignment="1">
      <alignment horizontal="right" vertical="top"/>
    </xf>
    <xf numFmtId="0" fontId="2" fillId="4" borderId="15" xfId="0" applyNumberFormat="1" applyFont="1" applyFill="1" applyBorder="1" applyAlignment="1">
      <alignment horizontal="right" vertical="top"/>
    </xf>
    <xf numFmtId="0" fontId="1" fillId="4" borderId="15" xfId="0" applyNumberFormat="1" applyFont="1" applyFill="1" applyBorder="1" applyAlignment="1">
      <alignment horizontal="right" vertical="top"/>
    </xf>
    <xf numFmtId="0" fontId="2" fillId="0" borderId="0" xfId="0" applyNumberFormat="1" applyFont="1" applyBorder="1" applyAlignment="1">
      <alignment vertical="top"/>
    </xf>
    <xf numFmtId="0" fontId="2" fillId="4" borderId="0" xfId="0" applyNumberFormat="1" applyFont="1" applyFill="1" applyBorder="1" applyAlignment="1">
      <alignment horizontal="center" vertical="top"/>
    </xf>
    <xf numFmtId="0" fontId="1" fillId="4" borderId="43" xfId="0" applyNumberFormat="1" applyFont="1" applyFill="1" applyBorder="1" applyAlignment="1">
      <alignment vertical="top" wrapText="1"/>
    </xf>
    <xf numFmtId="0" fontId="1" fillId="4" borderId="51" xfId="0" applyNumberFormat="1" applyFont="1" applyFill="1" applyBorder="1" applyAlignment="1">
      <alignment vertical="top" wrapText="1"/>
    </xf>
    <xf numFmtId="0" fontId="2" fillId="4" borderId="43" xfId="0" applyNumberFormat="1" applyFont="1" applyFill="1" applyBorder="1" applyAlignment="1">
      <alignment vertical="top"/>
    </xf>
    <xf numFmtId="0" fontId="1" fillId="4" borderId="43" xfId="0" applyNumberFormat="1" applyFont="1" applyFill="1" applyBorder="1" applyAlignment="1">
      <alignment horizontal="right" vertical="center"/>
    </xf>
    <xf numFmtId="0" fontId="4" fillId="0" borderId="0" xfId="0" applyNumberFormat="1" applyFont="1" applyFill="1" applyBorder="1" applyAlignment="1">
      <alignment horizontal="left" vertical="top"/>
    </xf>
    <xf numFmtId="0" fontId="6" fillId="0" borderId="0" xfId="0" applyNumberFormat="1" applyFont="1" applyFill="1" applyBorder="1" applyAlignment="1">
      <alignment horizontal="center" vertical="top"/>
    </xf>
    <xf numFmtId="0" fontId="5" fillId="0" borderId="0" xfId="0" applyNumberFormat="1" applyFont="1" applyFill="1" applyBorder="1" applyAlignment="1">
      <alignment vertical="top" wrapText="1"/>
    </xf>
    <xf numFmtId="0" fontId="4" fillId="0" borderId="0" xfId="0" applyNumberFormat="1" applyFont="1" applyAlignment="1">
      <alignment horizontal="left" vertical="top"/>
    </xf>
    <xf numFmtId="0" fontId="2" fillId="0" borderId="0" xfId="0" applyNumberFormat="1" applyFont="1" applyAlignment="1">
      <alignment vertical="top"/>
    </xf>
    <xf numFmtId="0" fontId="4" fillId="2" borderId="13" xfId="0" applyFont="1" applyFill="1" applyBorder="1" applyAlignment="1">
      <alignment vertical="top" wrapText="1"/>
    </xf>
    <xf numFmtId="49" fontId="4" fillId="2" borderId="15" xfId="0" applyNumberFormat="1" applyFont="1" applyFill="1" applyBorder="1" applyAlignment="1">
      <alignment horizontal="left" vertical="top" wrapText="1"/>
    </xf>
    <xf numFmtId="49" fontId="4" fillId="2" borderId="16" xfId="0" applyNumberFormat="1" applyFont="1" applyFill="1" applyBorder="1" applyAlignment="1">
      <alignment horizontal="left" vertical="top" wrapText="1"/>
    </xf>
    <xf numFmtId="0" fontId="2" fillId="4" borderId="15" xfId="0" applyNumberFormat="1" applyFont="1" applyFill="1" applyBorder="1" applyAlignment="1">
      <alignment horizontal="center" vertical="top"/>
    </xf>
    <xf numFmtId="0" fontId="2" fillId="4" borderId="43" xfId="0" applyNumberFormat="1" applyFont="1" applyFill="1" applyBorder="1" applyAlignment="1">
      <alignment horizontal="center" vertical="top"/>
    </xf>
    <xf numFmtId="0" fontId="2" fillId="4" borderId="28" xfId="0" applyNumberFormat="1" applyFont="1" applyFill="1" applyBorder="1" applyAlignment="1">
      <alignment horizontal="center" vertical="top" wrapText="1"/>
    </xf>
    <xf numFmtId="0" fontId="2" fillId="4" borderId="14" xfId="0" applyNumberFormat="1" applyFont="1" applyFill="1" applyBorder="1" applyAlignment="1">
      <alignment horizontal="center" vertical="top" wrapText="1"/>
    </xf>
    <xf numFmtId="0" fontId="2" fillId="4" borderId="28" xfId="0" applyNumberFormat="1" applyFont="1" applyFill="1" applyBorder="1" applyAlignment="1">
      <alignment horizontal="center" vertical="top"/>
    </xf>
    <xf numFmtId="0" fontId="2" fillId="4" borderId="14" xfId="0" applyNumberFormat="1" applyFont="1" applyFill="1" applyBorder="1" applyAlignment="1">
      <alignment horizontal="center" vertical="top"/>
    </xf>
    <xf numFmtId="0" fontId="8" fillId="0" borderId="28" xfId="0" applyNumberFormat="1" applyFont="1" applyBorder="1" applyAlignment="1">
      <alignment horizontal="center" vertical="top"/>
    </xf>
    <xf numFmtId="0" fontId="8" fillId="0" borderId="15" xfId="0" applyNumberFormat="1" applyFont="1" applyBorder="1" applyAlignment="1">
      <alignment horizontal="center" vertical="top"/>
    </xf>
    <xf numFmtId="0" fontId="2" fillId="4" borderId="29" xfId="0" applyNumberFormat="1" applyFont="1" applyFill="1" applyBorder="1" applyAlignment="1">
      <alignment horizontal="center" vertical="top" wrapText="1"/>
    </xf>
    <xf numFmtId="0" fontId="2" fillId="0" borderId="29" xfId="0" applyFont="1" applyBorder="1" applyAlignment="1">
      <alignment vertical="top"/>
    </xf>
    <xf numFmtId="0" fontId="2" fillId="0" borderId="58" xfId="0" applyNumberFormat="1" applyFont="1" applyBorder="1" applyAlignment="1">
      <alignment horizontal="center" vertical="top"/>
    </xf>
    <xf numFmtId="0" fontId="9" fillId="0" borderId="0" xfId="1" applyFont="1" applyAlignment="1">
      <alignment horizontal="center"/>
    </xf>
    <xf numFmtId="0" fontId="4" fillId="0" borderId="0" xfId="1" applyFont="1"/>
    <xf numFmtId="0" fontId="9" fillId="0" borderId="0" xfId="1" applyFont="1" applyAlignment="1">
      <alignment horizontal="center" vertical="top"/>
    </xf>
    <xf numFmtId="0" fontId="4" fillId="0" borderId="0" xfId="0" applyFont="1"/>
    <xf numFmtId="49" fontId="4" fillId="2" borderId="28" xfId="0" applyNumberFormat="1" applyFont="1" applyFill="1" applyBorder="1" applyAlignment="1">
      <alignment horizontal="left" vertical="top" wrapText="1"/>
    </xf>
    <xf numFmtId="49" fontId="2" fillId="2" borderId="28" xfId="0" applyNumberFormat="1" applyFont="1" applyFill="1" applyBorder="1" applyAlignment="1">
      <alignment horizontal="center" vertical="top"/>
    </xf>
    <xf numFmtId="165" fontId="4" fillId="4" borderId="29" xfId="0" applyNumberFormat="1" applyFont="1" applyFill="1" applyBorder="1" applyAlignment="1">
      <alignment horizontal="right" vertical="top"/>
    </xf>
    <xf numFmtId="0" fontId="2" fillId="4" borderId="15" xfId="0" applyNumberFormat="1" applyFont="1" applyFill="1" applyBorder="1" applyAlignment="1">
      <alignment horizontal="center" vertical="top"/>
    </xf>
    <xf numFmtId="49" fontId="16" fillId="2" borderId="16" xfId="0" applyNumberFormat="1" applyFont="1" applyFill="1" applyBorder="1" applyAlignment="1">
      <alignment horizontal="left" vertical="top" wrapText="1"/>
    </xf>
    <xf numFmtId="165" fontId="4" fillId="7" borderId="14" xfId="0" applyNumberFormat="1" applyFont="1" applyFill="1" applyBorder="1" applyAlignment="1">
      <alignment horizontal="right" vertical="top"/>
    </xf>
    <xf numFmtId="165" fontId="4" fillId="7" borderId="36" xfId="0" applyNumberFormat="1" applyFont="1" applyFill="1" applyBorder="1" applyAlignment="1">
      <alignment horizontal="right" vertical="top"/>
    </xf>
    <xf numFmtId="0" fontId="4" fillId="0" borderId="31" xfId="0" applyNumberFormat="1" applyFont="1" applyBorder="1" applyAlignment="1">
      <alignment horizontal="center" vertical="top"/>
    </xf>
    <xf numFmtId="0" fontId="4" fillId="0" borderId="36" xfId="0" applyNumberFormat="1" applyFont="1" applyBorder="1" applyAlignment="1">
      <alignment horizontal="center" vertical="top"/>
    </xf>
    <xf numFmtId="0" fontId="2" fillId="0" borderId="28" xfId="0" applyNumberFormat="1" applyFont="1" applyBorder="1" applyAlignment="1">
      <alignment horizontal="center" vertical="top"/>
    </xf>
    <xf numFmtId="0" fontId="2" fillId="0" borderId="14" xfId="0" applyNumberFormat="1" applyFont="1" applyBorder="1" applyAlignment="1">
      <alignment horizontal="center" vertical="top"/>
    </xf>
    <xf numFmtId="165" fontId="4" fillId="9" borderId="23" xfId="0" applyNumberFormat="1" applyFont="1" applyFill="1" applyBorder="1" applyAlignment="1">
      <alignment horizontal="right" vertical="top"/>
    </xf>
    <xf numFmtId="165" fontId="4" fillId="9" borderId="32" xfId="0" applyNumberFormat="1" applyFont="1" applyFill="1" applyBorder="1" applyAlignment="1">
      <alignment horizontal="right" vertical="top"/>
    </xf>
    <xf numFmtId="165" fontId="6" fillId="9" borderId="35" xfId="0" applyNumberFormat="1" applyFont="1" applyFill="1" applyBorder="1" applyAlignment="1">
      <alignment horizontal="right" vertical="top"/>
    </xf>
    <xf numFmtId="165" fontId="6" fillId="9" borderId="16" xfId="0" applyNumberFormat="1" applyFont="1" applyFill="1" applyBorder="1" applyAlignment="1">
      <alignment horizontal="right" vertical="top"/>
    </xf>
    <xf numFmtId="0" fontId="6" fillId="9" borderId="16" xfId="0" applyFont="1" applyFill="1" applyBorder="1" applyAlignment="1">
      <alignment horizontal="center" vertical="top"/>
    </xf>
    <xf numFmtId="165" fontId="4" fillId="9" borderId="28" xfId="0" applyNumberFormat="1" applyFont="1" applyFill="1" applyBorder="1" applyAlignment="1">
      <alignment horizontal="right" vertical="top"/>
    </xf>
    <xf numFmtId="165" fontId="4" fillId="9" borderId="20" xfId="0" applyNumberFormat="1" applyFont="1" applyFill="1" applyBorder="1" applyAlignment="1">
      <alignment horizontal="right" vertical="top"/>
    </xf>
    <xf numFmtId="165" fontId="4" fillId="9" borderId="29" xfId="0" applyNumberFormat="1" applyFont="1" applyFill="1" applyBorder="1" applyAlignment="1">
      <alignment horizontal="right" vertical="top"/>
    </xf>
    <xf numFmtId="165" fontId="4" fillId="9" borderId="14" xfId="0" applyNumberFormat="1" applyFont="1" applyFill="1" applyBorder="1" applyAlignment="1">
      <alignment horizontal="right" vertical="top"/>
    </xf>
    <xf numFmtId="165" fontId="4" fillId="9" borderId="15" xfId="0" applyNumberFormat="1" applyFont="1" applyFill="1" applyBorder="1" applyAlignment="1">
      <alignment horizontal="right" vertical="top"/>
    </xf>
    <xf numFmtId="165" fontId="6" fillId="9" borderId="15" xfId="0" applyNumberFormat="1" applyFont="1" applyFill="1" applyBorder="1" applyAlignment="1">
      <alignment horizontal="right" vertical="top"/>
    </xf>
    <xf numFmtId="165" fontId="6" fillId="9" borderId="24" xfId="0" applyNumberFormat="1" applyFont="1" applyFill="1" applyBorder="1" applyAlignment="1">
      <alignment horizontal="right" vertical="top"/>
    </xf>
    <xf numFmtId="165" fontId="4" fillId="9" borderId="35" xfId="0" applyNumberFormat="1" applyFont="1" applyFill="1" applyBorder="1" applyAlignment="1">
      <alignment horizontal="right" vertical="top"/>
    </xf>
    <xf numFmtId="0" fontId="6" fillId="9" borderId="16" xfId="0" applyFont="1" applyFill="1" applyBorder="1" applyAlignment="1">
      <alignment horizontal="right" vertical="top"/>
    </xf>
    <xf numFmtId="0" fontId="6" fillId="9" borderId="19" xfId="0" applyFont="1" applyFill="1" applyBorder="1" applyAlignment="1">
      <alignment horizontal="center" vertical="top"/>
    </xf>
    <xf numFmtId="0" fontId="6" fillId="9" borderId="14" xfId="0" applyFont="1" applyFill="1" applyBorder="1" applyAlignment="1">
      <alignment horizontal="right" vertical="top"/>
    </xf>
    <xf numFmtId="165" fontId="6" fillId="9" borderId="44" xfId="0" applyNumberFormat="1" applyFont="1" applyFill="1" applyBorder="1" applyAlignment="1">
      <alignment horizontal="right" vertical="top"/>
    </xf>
    <xf numFmtId="165" fontId="4" fillId="9" borderId="18" xfId="0" applyNumberFormat="1" applyFont="1" applyFill="1" applyBorder="1" applyAlignment="1">
      <alignment horizontal="right" vertical="top"/>
    </xf>
    <xf numFmtId="165" fontId="4" fillId="9" borderId="47" xfId="0" applyNumberFormat="1" applyFont="1" applyFill="1" applyBorder="1" applyAlignment="1">
      <alignment horizontal="right" vertical="top"/>
    </xf>
    <xf numFmtId="165" fontId="6" fillId="9" borderId="19" xfId="0" applyNumberFormat="1" applyFont="1" applyFill="1" applyBorder="1" applyAlignment="1">
      <alignment horizontal="right" vertical="top"/>
    </xf>
    <xf numFmtId="0" fontId="6" fillId="9" borderId="43" xfId="0" applyFont="1" applyFill="1" applyBorder="1" applyAlignment="1">
      <alignment horizontal="right" vertical="top"/>
    </xf>
    <xf numFmtId="0" fontId="4" fillId="7" borderId="5" xfId="0" applyFont="1" applyFill="1" applyBorder="1" applyAlignment="1">
      <alignment horizontal="left" vertical="top" wrapText="1"/>
    </xf>
    <xf numFmtId="0" fontId="4" fillId="7" borderId="11" xfId="0" applyFont="1" applyFill="1" applyBorder="1" applyAlignment="1">
      <alignment horizontal="left" vertical="top" wrapText="1"/>
    </xf>
    <xf numFmtId="165" fontId="2" fillId="4" borderId="15" xfId="0" applyNumberFormat="1" applyFont="1" applyFill="1" applyBorder="1" applyAlignment="1">
      <alignment horizontal="center" vertical="top" wrapText="1"/>
    </xf>
    <xf numFmtId="0" fontId="5" fillId="0" borderId="0" xfId="1" applyFont="1" applyAlignment="1"/>
    <xf numFmtId="0" fontId="9" fillId="0" borderId="0" xfId="1" applyFont="1" applyAlignment="1">
      <alignment vertical="top" wrapText="1"/>
    </xf>
    <xf numFmtId="0" fontId="15" fillId="0" borderId="0" xfId="0" applyFont="1" applyAlignment="1">
      <alignment vertical="center" wrapText="1"/>
    </xf>
    <xf numFmtId="0" fontId="9" fillId="0" borderId="0" xfId="0" applyFont="1" applyAlignment="1">
      <alignment vertical="center" wrapText="1"/>
    </xf>
    <xf numFmtId="165" fontId="4" fillId="7" borderId="25" xfId="0" applyNumberFormat="1" applyFont="1" applyFill="1" applyBorder="1" applyAlignment="1">
      <alignment horizontal="right" vertical="top"/>
    </xf>
    <xf numFmtId="165" fontId="4" fillId="7" borderId="32" xfId="0" applyNumberFormat="1" applyFont="1" applyFill="1" applyBorder="1" applyAlignment="1">
      <alignment horizontal="right" vertical="top"/>
    </xf>
    <xf numFmtId="165" fontId="4" fillId="7" borderId="7" xfId="0" applyNumberFormat="1" applyFont="1" applyFill="1" applyBorder="1" applyAlignment="1">
      <alignment horizontal="right" vertical="top"/>
    </xf>
    <xf numFmtId="165" fontId="4" fillId="9" borderId="0" xfId="0" applyNumberFormat="1" applyFont="1" applyFill="1" applyBorder="1" applyAlignment="1">
      <alignment horizontal="right" vertical="top"/>
    </xf>
    <xf numFmtId="49" fontId="1" fillId="2" borderId="7" xfId="0" applyNumberFormat="1" applyFont="1" applyFill="1" applyBorder="1" applyAlignment="1">
      <alignment vertical="top"/>
    </xf>
    <xf numFmtId="49" fontId="1" fillId="3" borderId="50" xfId="0" applyNumberFormat="1" applyFont="1" applyFill="1" applyBorder="1" applyAlignment="1">
      <alignment vertical="top"/>
    </xf>
    <xf numFmtId="49" fontId="1" fillId="4" borderId="50" xfId="0" applyNumberFormat="1" applyFont="1" applyFill="1" applyBorder="1" applyAlignment="1">
      <alignment vertical="top"/>
    </xf>
    <xf numFmtId="49" fontId="1" fillId="2" borderId="42" xfId="0" applyNumberFormat="1" applyFont="1" applyFill="1" applyBorder="1" applyAlignment="1">
      <alignment vertical="top"/>
    </xf>
    <xf numFmtId="49" fontId="1" fillId="3" borderId="21" xfId="0" applyNumberFormat="1" applyFont="1" applyFill="1" applyBorder="1" applyAlignment="1">
      <alignment vertical="top"/>
    </xf>
    <xf numFmtId="49" fontId="1" fillId="4" borderId="21" xfId="0" applyNumberFormat="1" applyFont="1" applyFill="1" applyBorder="1" applyAlignment="1">
      <alignment vertical="top"/>
    </xf>
    <xf numFmtId="0" fontId="8" fillId="0" borderId="7" xfId="0" applyFont="1" applyBorder="1" applyAlignment="1">
      <alignment vertical="center" textRotation="90" wrapText="1"/>
    </xf>
    <xf numFmtId="49" fontId="2" fillId="0" borderId="50" xfId="0" applyNumberFormat="1" applyFont="1" applyBorder="1" applyAlignment="1">
      <alignment vertical="top"/>
    </xf>
    <xf numFmtId="49" fontId="4" fillId="0" borderId="11" xfId="0" applyNumberFormat="1" applyFont="1" applyBorder="1" applyAlignment="1">
      <alignment vertical="top"/>
    </xf>
    <xf numFmtId="0" fontId="8" fillId="0" borderId="42" xfId="0" applyFont="1" applyBorder="1" applyAlignment="1">
      <alignment vertical="center" textRotation="90" wrapText="1"/>
    </xf>
    <xf numFmtId="49" fontId="2" fillId="0" borderId="21" xfId="0" applyNumberFormat="1" applyFont="1" applyBorder="1" applyAlignment="1">
      <alignment vertical="top"/>
    </xf>
    <xf numFmtId="49" fontId="4" fillId="0" borderId="56" xfId="0" applyNumberFormat="1" applyFont="1" applyBorder="1" applyAlignment="1">
      <alignment vertical="top"/>
    </xf>
    <xf numFmtId="165" fontId="2" fillId="4" borderId="20" xfId="0" applyNumberFormat="1" applyFont="1" applyFill="1" applyBorder="1" applyAlignment="1">
      <alignment horizontal="left" vertical="top" wrapText="1"/>
    </xf>
    <xf numFmtId="0" fontId="2" fillId="4" borderId="20" xfId="0" applyNumberFormat="1" applyFont="1" applyFill="1" applyBorder="1" applyAlignment="1">
      <alignment horizontal="center" vertical="top"/>
    </xf>
    <xf numFmtId="0" fontId="2" fillId="0" borderId="41" xfId="0" applyNumberFormat="1" applyFont="1" applyBorder="1" applyAlignment="1">
      <alignment horizontal="center" vertical="top"/>
    </xf>
    <xf numFmtId="0" fontId="2" fillId="0" borderId="20" xfId="0" applyFont="1" applyBorder="1" applyAlignment="1">
      <alignment vertical="top" wrapText="1"/>
    </xf>
    <xf numFmtId="0" fontId="2" fillId="0" borderId="20" xfId="0" applyFont="1" applyBorder="1" applyAlignment="1">
      <alignment vertical="top"/>
    </xf>
    <xf numFmtId="49" fontId="1" fillId="2" borderId="1" xfId="0" applyNumberFormat="1" applyFont="1" applyFill="1" applyBorder="1" applyAlignment="1">
      <alignment vertical="top"/>
    </xf>
    <xf numFmtId="49" fontId="1" fillId="3" borderId="3" xfId="0" applyNumberFormat="1" applyFont="1" applyFill="1" applyBorder="1" applyAlignment="1">
      <alignment vertical="top"/>
    </xf>
    <xf numFmtId="49" fontId="1" fillId="4" borderId="3" xfId="0" applyNumberFormat="1" applyFont="1" applyFill="1" applyBorder="1" applyAlignment="1">
      <alignment vertical="top"/>
    </xf>
    <xf numFmtId="0" fontId="6" fillId="8" borderId="2" xfId="0" applyFont="1" applyFill="1" applyBorder="1" applyAlignment="1">
      <alignment vertical="top" wrapText="1"/>
    </xf>
    <xf numFmtId="0" fontId="8" fillId="0" borderId="1" xfId="0" applyFont="1" applyBorder="1" applyAlignment="1">
      <alignment horizontal="center" vertical="center" textRotation="90" wrapText="1"/>
    </xf>
    <xf numFmtId="49" fontId="2" fillId="0" borderId="3" xfId="0" applyNumberFormat="1" applyFont="1" applyBorder="1" applyAlignment="1">
      <alignment vertical="top"/>
    </xf>
    <xf numFmtId="49" fontId="4" fillId="0" borderId="59" xfId="0" applyNumberFormat="1" applyFont="1" applyBorder="1" applyAlignment="1">
      <alignment vertical="top"/>
    </xf>
    <xf numFmtId="0" fontId="4" fillId="0" borderId="33" xfId="0" applyFont="1" applyBorder="1" applyAlignment="1">
      <alignment horizontal="center" vertical="top"/>
    </xf>
    <xf numFmtId="165" fontId="4" fillId="9" borderId="54" xfId="0" applyNumberFormat="1" applyFont="1" applyFill="1" applyBorder="1" applyAlignment="1">
      <alignment horizontal="right" vertical="top"/>
    </xf>
    <xf numFmtId="165" fontId="4" fillId="4" borderId="33" xfId="0" applyNumberFormat="1" applyFont="1" applyFill="1" applyBorder="1" applyAlignment="1">
      <alignment horizontal="right" vertical="top"/>
    </xf>
    <xf numFmtId="165" fontId="4" fillId="4" borderId="39" xfId="0" applyNumberFormat="1" applyFont="1" applyFill="1" applyBorder="1" applyAlignment="1">
      <alignment horizontal="right" vertical="top"/>
    </xf>
    <xf numFmtId="165" fontId="2" fillId="4" borderId="33" xfId="0" applyNumberFormat="1" applyFont="1" applyFill="1" applyBorder="1" applyAlignment="1">
      <alignment horizontal="left" vertical="top" wrapText="1"/>
    </xf>
    <xf numFmtId="0" fontId="2" fillId="4" borderId="33" xfId="0" applyNumberFormat="1" applyFont="1" applyFill="1" applyBorder="1" applyAlignment="1">
      <alignment horizontal="center" vertical="top"/>
    </xf>
    <xf numFmtId="0" fontId="2" fillId="0" borderId="39" xfId="0" applyNumberFormat="1" applyFont="1" applyBorder="1" applyAlignment="1">
      <alignment horizontal="center" vertical="top"/>
    </xf>
    <xf numFmtId="0" fontId="2" fillId="0" borderId="33" xfId="0" applyFont="1" applyBorder="1" applyAlignment="1">
      <alignment vertical="top" wrapText="1"/>
    </xf>
    <xf numFmtId="0" fontId="2" fillId="0" borderId="33" xfId="0" applyFont="1" applyBorder="1" applyAlignment="1">
      <alignment horizontal="left" vertical="top" wrapText="1"/>
    </xf>
    <xf numFmtId="0" fontId="5" fillId="0" borderId="0" xfId="1" applyFont="1" applyAlignment="1">
      <alignment horizontal="center"/>
    </xf>
    <xf numFmtId="0" fontId="9" fillId="0" borderId="0" xfId="1" applyFont="1" applyAlignment="1">
      <alignment horizontal="left" vertical="top" wrapText="1"/>
    </xf>
    <xf numFmtId="0" fontId="15"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Border="1" applyAlignment="1">
      <alignment horizontal="left" vertical="top" wrapText="1"/>
    </xf>
    <xf numFmtId="0" fontId="5" fillId="0" borderId="0" xfId="1" applyFont="1" applyAlignment="1">
      <alignment horizontal="left" vertical="top" wrapText="1"/>
    </xf>
    <xf numFmtId="0" fontId="9" fillId="0" borderId="0" xfId="1" applyFont="1" applyAlignment="1">
      <alignment horizontal="right"/>
    </xf>
    <xf numFmtId="0" fontId="9" fillId="0" borderId="0" xfId="0" applyFont="1" applyAlignment="1">
      <alignment horizontal="left" vertical="top"/>
    </xf>
    <xf numFmtId="0" fontId="5" fillId="0" borderId="0" xfId="0" applyFont="1" applyAlignment="1">
      <alignment horizontal="center" wrapText="1"/>
    </xf>
    <xf numFmtId="0" fontId="4" fillId="0" borderId="51" xfId="0" applyFont="1" applyBorder="1" applyAlignment="1">
      <alignment horizontal="center" wrapText="1"/>
    </xf>
    <xf numFmtId="49" fontId="6" fillId="3" borderId="2" xfId="0" applyNumberFormat="1" applyFont="1" applyFill="1" applyBorder="1" applyAlignment="1">
      <alignment horizontal="left" vertical="top"/>
    </xf>
    <xf numFmtId="49" fontId="6" fillId="3" borderId="54" xfId="0" applyNumberFormat="1" applyFont="1" applyFill="1" applyBorder="1" applyAlignment="1">
      <alignment horizontal="left" vertical="top"/>
    </xf>
    <xf numFmtId="49" fontId="6" fillId="3" borderId="40" xfId="0" applyNumberFormat="1" applyFont="1" applyFill="1" applyBorder="1" applyAlignment="1">
      <alignment horizontal="left" vertical="top"/>
    </xf>
    <xf numFmtId="49" fontId="6" fillId="3" borderId="39" xfId="0" applyNumberFormat="1" applyFont="1" applyFill="1" applyBorder="1" applyAlignment="1">
      <alignment horizontal="left" vertical="top"/>
    </xf>
    <xf numFmtId="0" fontId="4" fillId="4" borderId="5" xfId="0" applyFont="1" applyFill="1" applyBorder="1" applyAlignment="1">
      <alignment horizontal="left" vertical="top" wrapText="1"/>
    </xf>
    <xf numFmtId="0" fontId="4" fillId="4" borderId="55" xfId="0" applyFont="1" applyFill="1" applyBorder="1" applyAlignment="1">
      <alignment horizontal="left" vertical="top" wrapText="1"/>
    </xf>
    <xf numFmtId="0" fontId="4" fillId="0" borderId="26" xfId="0" applyFont="1" applyFill="1" applyBorder="1" applyAlignment="1">
      <alignment horizontal="center" vertical="center" textRotation="90" wrapText="1"/>
    </xf>
    <xf numFmtId="0" fontId="4" fillId="0" borderId="37" xfId="0" applyFont="1" applyFill="1" applyBorder="1" applyAlignment="1">
      <alignment horizontal="center" vertical="center" textRotation="90" wrapText="1"/>
    </xf>
    <xf numFmtId="49" fontId="4" fillId="0" borderId="49" xfId="0" applyNumberFormat="1" applyFont="1" applyBorder="1" applyAlignment="1">
      <alignment horizontal="center" vertical="top" wrapText="1"/>
    </xf>
    <xf numFmtId="49" fontId="4" fillId="0" borderId="50" xfId="0" applyNumberFormat="1" applyFont="1" applyBorder="1" applyAlignment="1">
      <alignment horizontal="center" vertical="top" wrapText="1"/>
    </xf>
    <xf numFmtId="49" fontId="4" fillId="0" borderId="21" xfId="0" applyNumberFormat="1" applyFont="1" applyBorder="1" applyAlignment="1">
      <alignment horizontal="center" vertical="top" wrapText="1"/>
    </xf>
    <xf numFmtId="49" fontId="4" fillId="0" borderId="9" xfId="0" applyNumberFormat="1" applyFont="1" applyBorder="1" applyAlignment="1">
      <alignment horizontal="center" vertical="top"/>
    </xf>
    <xf numFmtId="49" fontId="4" fillId="0" borderId="6" xfId="0" applyNumberFormat="1" applyFont="1" applyBorder="1" applyAlignment="1">
      <alignment horizontal="center" vertical="top"/>
    </xf>
    <xf numFmtId="49" fontId="4" fillId="0" borderId="45" xfId="0" applyNumberFormat="1" applyFont="1" applyBorder="1" applyAlignment="1">
      <alignment horizontal="center" vertical="top"/>
    </xf>
    <xf numFmtId="165" fontId="2" fillId="4" borderId="26" xfId="0" applyNumberFormat="1" applyFont="1" applyFill="1" applyBorder="1" applyAlignment="1">
      <alignment horizontal="left" vertical="top" wrapText="1"/>
    </xf>
    <xf numFmtId="165" fontId="2" fillId="4" borderId="37" xfId="0" applyNumberFormat="1" applyFont="1" applyFill="1" applyBorder="1" applyAlignment="1">
      <alignment horizontal="left" vertical="top" wrapText="1"/>
    </xf>
    <xf numFmtId="0" fontId="4" fillId="0" borderId="6" xfId="0" applyNumberFormat="1" applyFont="1" applyBorder="1" applyAlignment="1">
      <alignment horizontal="center" vertical="top"/>
    </xf>
    <xf numFmtId="0" fontId="4" fillId="0" borderId="45" xfId="0" applyNumberFormat="1" applyFont="1" applyBorder="1" applyAlignment="1">
      <alignment horizontal="center" vertical="top"/>
    </xf>
    <xf numFmtId="0" fontId="4" fillId="0" borderId="13" xfId="0" applyFont="1" applyBorder="1" applyAlignment="1">
      <alignment horizontal="center" vertical="center" textRotation="90" wrapText="1"/>
    </xf>
    <xf numFmtId="0" fontId="4" fillId="0" borderId="15" xfId="0" applyFont="1" applyBorder="1" applyAlignment="1">
      <alignment horizontal="center" vertical="center" textRotation="90" wrapText="1"/>
    </xf>
    <xf numFmtId="49" fontId="6" fillId="2" borderId="30" xfId="0" applyNumberFormat="1" applyFont="1" applyFill="1" applyBorder="1" applyAlignment="1">
      <alignment horizontal="center" vertical="top"/>
    </xf>
    <xf numFmtId="49" fontId="6" fillId="2" borderId="26" xfId="0" applyNumberFormat="1" applyFont="1" applyFill="1" applyBorder="1" applyAlignment="1">
      <alignment horizontal="center" vertical="top"/>
    </xf>
    <xf numFmtId="49" fontId="12" fillId="2" borderId="4" xfId="0" applyNumberFormat="1" applyFont="1" applyFill="1" applyBorder="1" applyAlignment="1">
      <alignment horizontal="left" vertical="top"/>
    </xf>
    <xf numFmtId="49" fontId="12" fillId="2" borderId="40" xfId="0" applyNumberFormat="1" applyFont="1" applyFill="1" applyBorder="1" applyAlignment="1">
      <alignment horizontal="left" vertical="top"/>
    </xf>
    <xf numFmtId="49" fontId="12" fillId="2" borderId="9" xfId="0" applyNumberFormat="1" applyFont="1" applyFill="1" applyBorder="1" applyAlignment="1">
      <alignment horizontal="left" vertical="top"/>
    </xf>
    <xf numFmtId="49" fontId="12" fillId="2" borderId="5" xfId="0" applyNumberFormat="1" applyFont="1" applyFill="1" applyBorder="1" applyAlignment="1">
      <alignment horizontal="left" vertical="top"/>
    </xf>
    <xf numFmtId="49" fontId="12" fillId="2" borderId="0" xfId="0" applyNumberFormat="1" applyFont="1" applyFill="1" applyBorder="1" applyAlignment="1">
      <alignment horizontal="left" vertical="top"/>
    </xf>
    <xf numFmtId="49" fontId="12" fillId="2" borderId="6" xfId="0" applyNumberFormat="1" applyFont="1" applyFill="1" applyBorder="1" applyAlignment="1">
      <alignment horizontal="left" vertical="top"/>
    </xf>
    <xf numFmtId="49" fontId="12" fillId="2" borderId="55" xfId="0" applyNumberFormat="1" applyFont="1" applyFill="1" applyBorder="1" applyAlignment="1">
      <alignment horizontal="left" vertical="top"/>
    </xf>
    <xf numFmtId="49" fontId="12" fillId="2" borderId="51" xfId="0" applyNumberFormat="1" applyFont="1" applyFill="1" applyBorder="1" applyAlignment="1">
      <alignment horizontal="left" vertical="top"/>
    </xf>
    <xf numFmtId="49" fontId="12" fillId="2" borderId="45" xfId="0" applyNumberFormat="1" applyFont="1" applyFill="1" applyBorder="1" applyAlignment="1">
      <alignment horizontal="left" vertical="top"/>
    </xf>
    <xf numFmtId="49" fontId="1" fillId="3" borderId="53" xfId="0" applyNumberFormat="1" applyFont="1" applyFill="1" applyBorder="1" applyAlignment="1">
      <alignment horizontal="center" vertical="top"/>
    </xf>
    <xf numFmtId="49" fontId="1" fillId="3" borderId="50" xfId="0" applyNumberFormat="1" applyFont="1" applyFill="1" applyBorder="1" applyAlignment="1">
      <alignment horizontal="center" vertical="top"/>
    </xf>
    <xf numFmtId="49" fontId="1" fillId="3" borderId="52" xfId="0" applyNumberFormat="1" applyFont="1" applyFill="1" applyBorder="1" applyAlignment="1">
      <alignment horizontal="center" vertical="top"/>
    </xf>
    <xf numFmtId="49" fontId="1" fillId="2" borderId="25" xfId="0" applyNumberFormat="1" applyFont="1" applyFill="1" applyBorder="1" applyAlignment="1">
      <alignment horizontal="center" vertical="top"/>
    </xf>
    <xf numFmtId="49" fontId="1" fillId="2" borderId="7" xfId="0" applyNumberFormat="1" applyFont="1" applyFill="1" applyBorder="1" applyAlignment="1">
      <alignment horizontal="center" vertical="top"/>
    </xf>
    <xf numFmtId="49" fontId="1" fillId="2" borderId="24" xfId="0" applyNumberFormat="1" applyFont="1" applyFill="1" applyBorder="1" applyAlignment="1">
      <alignment horizontal="center" vertical="top"/>
    </xf>
    <xf numFmtId="49" fontId="6" fillId="4" borderId="4" xfId="0" applyNumberFormat="1" applyFont="1" applyFill="1" applyBorder="1" applyAlignment="1">
      <alignment horizontal="center" vertical="top"/>
    </xf>
    <xf numFmtId="49" fontId="6" fillId="4" borderId="5" xfId="0" applyNumberFormat="1" applyFont="1" applyFill="1" applyBorder="1" applyAlignment="1">
      <alignment horizontal="center" vertical="top"/>
    </xf>
    <xf numFmtId="49" fontId="6" fillId="4" borderId="55" xfId="0" applyNumberFormat="1" applyFont="1" applyFill="1" applyBorder="1" applyAlignment="1">
      <alignment horizontal="center" vertical="top"/>
    </xf>
    <xf numFmtId="0" fontId="2" fillId="0" borderId="8" xfId="0" applyFont="1" applyBorder="1" applyAlignment="1">
      <alignment horizontal="center" vertical="center" textRotation="90" wrapText="1"/>
    </xf>
    <xf numFmtId="0" fontId="2" fillId="0" borderId="7" xfId="0" applyFont="1" applyBorder="1" applyAlignment="1">
      <alignment horizontal="center" vertical="center" textRotation="90" wrapText="1"/>
    </xf>
    <xf numFmtId="0" fontId="4" fillId="0" borderId="13" xfId="0" applyFont="1" applyBorder="1" applyAlignment="1">
      <alignment horizontal="center" vertical="center" wrapText="1"/>
    </xf>
    <xf numFmtId="0" fontId="4" fillId="0" borderId="15"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1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5"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5" xfId="0" applyFont="1" applyBorder="1" applyAlignment="1">
      <alignment horizontal="center" vertical="center" wrapText="1"/>
    </xf>
    <xf numFmtId="0" fontId="4" fillId="0" borderId="49" xfId="0" applyFont="1" applyBorder="1" applyAlignment="1">
      <alignment horizontal="center" vertical="center" textRotation="90" wrapText="1"/>
    </xf>
    <xf numFmtId="0" fontId="4" fillId="0" borderId="50" xfId="0" applyFont="1" applyBorder="1" applyAlignment="1">
      <alignment horizontal="center" vertical="center" textRotation="90" wrapText="1"/>
    </xf>
    <xf numFmtId="0" fontId="4" fillId="0" borderId="13" xfId="0" applyNumberFormat="1" applyFont="1" applyBorder="1" applyAlignment="1">
      <alignment horizontal="center" vertical="center" textRotation="90" wrapText="1"/>
    </xf>
    <xf numFmtId="0" fontId="4" fillId="0" borderId="15" xfId="0" applyNumberFormat="1"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43" xfId="0" applyFont="1" applyBorder="1" applyAlignment="1">
      <alignment horizontal="center" vertical="center" textRotation="90" wrapText="1"/>
    </xf>
    <xf numFmtId="165" fontId="2" fillId="4" borderId="15" xfId="0" applyNumberFormat="1" applyFont="1" applyFill="1" applyBorder="1" applyAlignment="1">
      <alignment horizontal="left" vertical="top" wrapText="1"/>
    </xf>
    <xf numFmtId="49" fontId="6" fillId="3" borderId="38" xfId="0" applyNumberFormat="1" applyFont="1" applyFill="1" applyBorder="1" applyAlignment="1">
      <alignment horizontal="left" vertical="top"/>
    </xf>
    <xf numFmtId="49" fontId="4" fillId="0" borderId="10" xfId="0" applyNumberFormat="1" applyFont="1" applyBorder="1" applyAlignment="1">
      <alignment horizontal="center" vertical="top"/>
    </xf>
    <xf numFmtId="49" fontId="4" fillId="0" borderId="11" xfId="0" applyNumberFormat="1" applyFont="1" applyBorder="1" applyAlignment="1">
      <alignment horizontal="center" vertical="top"/>
    </xf>
    <xf numFmtId="49" fontId="6" fillId="3" borderId="2" xfId="0" applyNumberFormat="1" applyFont="1" applyFill="1" applyBorder="1" applyAlignment="1">
      <alignment horizontal="right" vertical="top"/>
    </xf>
    <xf numFmtId="49" fontId="6" fillId="3" borderId="54" xfId="0" applyNumberFormat="1" applyFont="1" applyFill="1" applyBorder="1" applyAlignment="1">
      <alignment horizontal="right" vertical="top"/>
    </xf>
    <xf numFmtId="49" fontId="6" fillId="3" borderId="39" xfId="0" applyNumberFormat="1" applyFont="1" applyFill="1" applyBorder="1" applyAlignment="1">
      <alignment horizontal="right" vertical="top"/>
    </xf>
    <xf numFmtId="165" fontId="2" fillId="4" borderId="30" xfId="0" applyNumberFormat="1" applyFont="1" applyFill="1" applyBorder="1" applyAlignment="1">
      <alignment horizontal="left" vertical="top" wrapText="1"/>
    </xf>
    <xf numFmtId="49" fontId="6" fillId="2" borderId="57" xfId="0" applyNumberFormat="1" applyFont="1" applyFill="1" applyBorder="1" applyAlignment="1">
      <alignment horizontal="right" vertical="top"/>
    </xf>
    <xf numFmtId="0" fontId="6" fillId="2" borderId="3" xfId="0" applyFont="1" applyFill="1" applyBorder="1" applyAlignment="1">
      <alignment horizontal="right" vertical="top"/>
    </xf>
    <xf numFmtId="0" fontId="6" fillId="2" borderId="2" xfId="0" applyFont="1" applyFill="1" applyBorder="1" applyAlignment="1">
      <alignment horizontal="right" vertical="top"/>
    </xf>
    <xf numFmtId="49" fontId="6" fillId="3" borderId="3" xfId="0" applyNumberFormat="1" applyFont="1" applyFill="1" applyBorder="1" applyAlignment="1">
      <alignment horizontal="right" vertical="top"/>
    </xf>
    <xf numFmtId="0" fontId="6" fillId="3" borderId="3" xfId="0" applyFont="1" applyFill="1" applyBorder="1" applyAlignment="1">
      <alignment horizontal="right" vertical="top"/>
    </xf>
    <xf numFmtId="0" fontId="6" fillId="3" borderId="2" xfId="0" applyFont="1" applyFill="1" applyBorder="1" applyAlignment="1">
      <alignment horizontal="right" vertical="top"/>
    </xf>
    <xf numFmtId="0" fontId="4" fillId="0" borderId="13" xfId="0" applyNumberFormat="1" applyFont="1" applyBorder="1" applyAlignment="1">
      <alignment horizontal="center" vertical="center" textRotation="90"/>
    </xf>
    <xf numFmtId="0" fontId="4" fillId="0" borderId="15" xfId="0" applyNumberFormat="1" applyFont="1" applyBorder="1" applyAlignment="1">
      <alignment horizontal="center" vertical="center" textRotation="90"/>
    </xf>
    <xf numFmtId="49" fontId="8" fillId="0" borderId="49" xfId="0" applyNumberFormat="1" applyFont="1" applyBorder="1" applyAlignment="1">
      <alignment horizontal="center" vertical="top" wrapText="1"/>
    </xf>
    <xf numFmtId="49" fontId="8" fillId="0" borderId="50" xfId="0" applyNumberFormat="1" applyFont="1" applyBorder="1" applyAlignment="1">
      <alignment horizontal="center" vertical="top" wrapText="1"/>
    </xf>
    <xf numFmtId="49" fontId="8" fillId="0" borderId="21" xfId="0" applyNumberFormat="1" applyFont="1" applyBorder="1" applyAlignment="1">
      <alignment horizontal="center" vertical="top" wrapText="1"/>
    </xf>
    <xf numFmtId="165" fontId="2" fillId="4" borderId="29" xfId="0" applyNumberFormat="1" applyFont="1" applyFill="1" applyBorder="1" applyAlignment="1">
      <alignment horizontal="left" vertical="top" wrapText="1"/>
    </xf>
    <xf numFmtId="49" fontId="1" fillId="4" borderId="4" xfId="0" applyNumberFormat="1" applyFont="1" applyFill="1" applyBorder="1" applyAlignment="1">
      <alignment horizontal="center" vertical="top"/>
    </xf>
    <xf numFmtId="49" fontId="1" fillId="4" borderId="5" xfId="0" applyNumberFormat="1" applyFont="1" applyFill="1" applyBorder="1" applyAlignment="1">
      <alignment horizontal="center" vertical="top"/>
    </xf>
    <xf numFmtId="49" fontId="1" fillId="4" borderId="55" xfId="0" applyNumberFormat="1" applyFont="1" applyFill="1" applyBorder="1" applyAlignment="1">
      <alignment horizontal="center" vertical="top"/>
    </xf>
    <xf numFmtId="0" fontId="4" fillId="4" borderId="10" xfId="0" applyFont="1" applyFill="1" applyBorder="1" applyAlignment="1">
      <alignment horizontal="left" vertical="top" wrapText="1"/>
    </xf>
    <xf numFmtId="0" fontId="4" fillId="4" borderId="11" xfId="0" applyFont="1" applyFill="1" applyBorder="1" applyAlignment="1">
      <alignment horizontal="left" vertical="top" wrapText="1"/>
    </xf>
    <xf numFmtId="0" fontId="4" fillId="4" borderId="12" xfId="0" applyFont="1" applyFill="1" applyBorder="1" applyAlignment="1">
      <alignment horizontal="left" vertical="top" wrapText="1"/>
    </xf>
    <xf numFmtId="0" fontId="8" fillId="0" borderId="8" xfId="0" applyFont="1" applyFill="1" applyBorder="1" applyAlignment="1">
      <alignment horizontal="center" vertical="center" textRotation="90" wrapText="1"/>
    </xf>
    <xf numFmtId="0" fontId="8" fillId="0" borderId="7" xfId="0" applyFont="1" applyFill="1" applyBorder="1" applyAlignment="1">
      <alignment horizontal="center" vertical="center" textRotation="90"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8" fillId="0" borderId="49" xfId="0" applyFont="1" applyBorder="1" applyAlignment="1">
      <alignment horizontal="center" vertical="center" textRotation="90" wrapText="1"/>
    </xf>
    <xf numFmtId="0" fontId="8" fillId="0" borderId="50" xfId="0" applyFont="1" applyBorder="1" applyAlignment="1">
      <alignment horizontal="center" vertical="center" textRotation="90" wrapText="1"/>
    </xf>
    <xf numFmtId="165" fontId="2" fillId="4" borderId="13" xfId="0" applyNumberFormat="1" applyFont="1" applyFill="1" applyBorder="1" applyAlignment="1">
      <alignment horizontal="left" vertical="top" wrapText="1"/>
    </xf>
    <xf numFmtId="49" fontId="6" fillId="3" borderId="38" xfId="0" applyNumberFormat="1" applyFont="1" applyFill="1" applyBorder="1" applyAlignment="1">
      <alignment horizontal="center" vertical="top"/>
    </xf>
    <xf numFmtId="49" fontId="6" fillId="3" borderId="54" xfId="0" applyNumberFormat="1" applyFont="1" applyFill="1" applyBorder="1" applyAlignment="1">
      <alignment horizontal="center" vertical="top"/>
    </xf>
    <xf numFmtId="49" fontId="6" fillId="3" borderId="39" xfId="0" applyNumberFormat="1" applyFont="1" applyFill="1" applyBorder="1" applyAlignment="1">
      <alignment horizontal="center" vertical="top"/>
    </xf>
    <xf numFmtId="0" fontId="6" fillId="4" borderId="0" xfId="0" applyNumberFormat="1" applyFont="1" applyFill="1" applyBorder="1" applyAlignment="1">
      <alignment horizontal="center" vertical="top" wrapText="1"/>
    </xf>
    <xf numFmtId="0" fontId="4" fillId="4" borderId="0" xfId="0" applyNumberFormat="1" applyFont="1" applyFill="1" applyBorder="1" applyAlignment="1">
      <alignment horizontal="center" vertical="top" wrapText="1"/>
    </xf>
    <xf numFmtId="0" fontId="4" fillId="7" borderId="5" xfId="0" applyFont="1" applyFill="1" applyBorder="1" applyAlignment="1">
      <alignment horizontal="left" vertical="top" wrapText="1"/>
    </xf>
    <xf numFmtId="0" fontId="4" fillId="7" borderId="55" xfId="0" applyFont="1" applyFill="1" applyBorder="1" applyAlignment="1">
      <alignment horizontal="left" vertical="top" wrapText="1"/>
    </xf>
    <xf numFmtId="0" fontId="6" fillId="4" borderId="0" xfId="0" applyNumberFormat="1" applyFont="1" applyFill="1" applyBorder="1" applyAlignment="1">
      <alignment horizontal="center" vertical="center" wrapText="1"/>
    </xf>
    <xf numFmtId="0" fontId="4" fillId="4" borderId="38"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39" xfId="0" applyFont="1" applyFill="1" applyBorder="1" applyAlignment="1">
      <alignment horizontal="center" vertical="center" wrapText="1"/>
    </xf>
    <xf numFmtId="0" fontId="4" fillId="0" borderId="38" xfId="0" applyFont="1" applyBorder="1" applyAlignment="1">
      <alignment horizontal="center" vertical="center"/>
    </xf>
    <xf numFmtId="0" fontId="4" fillId="0" borderId="54" xfId="0" applyFont="1" applyBorder="1" applyAlignment="1">
      <alignment horizontal="center" vertical="center"/>
    </xf>
    <xf numFmtId="0" fontId="4" fillId="0" borderId="39" xfId="0" applyFont="1" applyBorder="1" applyAlignment="1">
      <alignment horizontal="center" vertical="center"/>
    </xf>
    <xf numFmtId="0" fontId="4" fillId="4" borderId="4" xfId="0" applyFont="1" applyFill="1" applyBorder="1" applyAlignment="1">
      <alignment horizontal="left" vertical="top" wrapText="1"/>
    </xf>
    <xf numFmtId="0" fontId="8" fillId="0" borderId="30" xfId="0" applyFont="1" applyFill="1" applyBorder="1" applyAlignment="1">
      <alignment horizontal="center" vertical="top" wrapText="1"/>
    </xf>
    <xf numFmtId="0" fontId="8" fillId="0" borderId="26" xfId="0" applyFont="1" applyFill="1" applyBorder="1" applyAlignment="1">
      <alignment horizontal="center" vertical="top" wrapText="1"/>
    </xf>
    <xf numFmtId="0" fontId="8" fillId="0" borderId="37" xfId="0" applyFont="1" applyFill="1" applyBorder="1" applyAlignment="1">
      <alignment horizontal="center" vertical="top" wrapText="1"/>
    </xf>
    <xf numFmtId="165" fontId="6" fillId="5" borderId="37" xfId="0" applyNumberFormat="1" applyFont="1" applyFill="1" applyBorder="1" applyAlignment="1">
      <alignment horizontal="center" vertical="top"/>
    </xf>
    <xf numFmtId="165" fontId="6" fillId="5" borderId="51" xfId="0" applyNumberFormat="1" applyFont="1" applyFill="1" applyBorder="1" applyAlignment="1">
      <alignment horizontal="center" vertical="top"/>
    </xf>
    <xf numFmtId="165" fontId="6" fillId="5" borderId="45" xfId="0" applyNumberFormat="1" applyFont="1" applyFill="1" applyBorder="1" applyAlignment="1">
      <alignment horizontal="center" vertical="top"/>
    </xf>
    <xf numFmtId="165" fontId="6" fillId="3" borderId="38" xfId="0" applyNumberFormat="1" applyFont="1" applyFill="1" applyBorder="1" applyAlignment="1">
      <alignment horizontal="center" vertical="top"/>
    </xf>
    <xf numFmtId="165" fontId="6" fillId="3" borderId="54" xfId="0" applyNumberFormat="1" applyFont="1" applyFill="1" applyBorder="1" applyAlignment="1">
      <alignment horizontal="center" vertical="top"/>
    </xf>
    <xf numFmtId="165" fontId="6" fillId="3" borderId="39" xfId="0" applyNumberFormat="1" applyFont="1" applyFill="1" applyBorder="1" applyAlignment="1">
      <alignment horizontal="center" vertical="top"/>
    </xf>
    <xf numFmtId="165" fontId="6" fillId="2" borderId="38" xfId="0" applyNumberFormat="1" applyFont="1" applyFill="1" applyBorder="1" applyAlignment="1">
      <alignment horizontal="center" vertical="top"/>
    </xf>
    <xf numFmtId="165" fontId="6" fillId="2" borderId="54" xfId="0" applyNumberFormat="1" applyFont="1" applyFill="1" applyBorder="1" applyAlignment="1">
      <alignment horizontal="center" vertical="top"/>
    </xf>
    <xf numFmtId="165" fontId="6" fillId="2" borderId="39" xfId="0" applyNumberFormat="1" applyFont="1" applyFill="1" applyBorder="1" applyAlignment="1">
      <alignment horizontal="center" vertical="top"/>
    </xf>
    <xf numFmtId="165" fontId="6" fillId="3" borderId="30" xfId="0" applyNumberFormat="1" applyFont="1" applyFill="1" applyBorder="1" applyAlignment="1">
      <alignment horizontal="left" vertical="top"/>
    </xf>
    <xf numFmtId="165" fontId="6" fillId="3" borderId="40" xfId="0" applyNumberFormat="1" applyFont="1" applyFill="1" applyBorder="1" applyAlignment="1">
      <alignment horizontal="left" vertical="top"/>
    </xf>
    <xf numFmtId="165" fontId="6" fillId="3" borderId="9" xfId="0" applyNumberFormat="1" applyFont="1" applyFill="1" applyBorder="1" applyAlignment="1">
      <alignment horizontal="left" vertical="top"/>
    </xf>
    <xf numFmtId="49" fontId="6" fillId="2" borderId="4" xfId="0" applyNumberFormat="1" applyFont="1" applyFill="1" applyBorder="1" applyAlignment="1">
      <alignment horizontal="left" vertical="top"/>
    </xf>
    <xf numFmtId="49" fontId="6" fillId="2" borderId="40" xfId="0" applyNumberFormat="1" applyFont="1" applyFill="1" applyBorder="1" applyAlignment="1">
      <alignment horizontal="left" vertical="top"/>
    </xf>
    <xf numFmtId="49" fontId="6" fillId="2" borderId="9" xfId="0" applyNumberFormat="1" applyFont="1" applyFill="1" applyBorder="1" applyAlignment="1">
      <alignment horizontal="left" vertical="top"/>
    </xf>
    <xf numFmtId="0" fontId="2" fillId="4" borderId="13" xfId="0" applyNumberFormat="1" applyFont="1" applyFill="1" applyBorder="1" applyAlignment="1">
      <alignment horizontal="center" vertical="top"/>
    </xf>
    <xf numFmtId="0" fontId="2" fillId="4" borderId="15" xfId="0" applyNumberFormat="1" applyFont="1" applyFill="1" applyBorder="1" applyAlignment="1">
      <alignment horizontal="center" vertical="top"/>
    </xf>
    <xf numFmtId="0" fontId="6" fillId="6" borderId="38" xfId="0" applyFont="1" applyFill="1" applyBorder="1" applyAlignment="1">
      <alignment horizontal="right" vertical="top" wrapText="1"/>
    </xf>
    <xf numFmtId="0" fontId="6" fillId="6" borderId="54" xfId="0" applyFont="1" applyFill="1" applyBorder="1" applyAlignment="1">
      <alignment horizontal="right" vertical="top" wrapText="1"/>
    </xf>
    <xf numFmtId="0" fontId="6" fillId="6" borderId="39" xfId="0" applyFont="1" applyFill="1" applyBorder="1" applyAlignment="1">
      <alignment horizontal="right" vertical="top" wrapText="1"/>
    </xf>
    <xf numFmtId="0" fontId="6" fillId="5" borderId="38" xfId="0" applyFont="1" applyFill="1" applyBorder="1" applyAlignment="1">
      <alignment horizontal="right" vertical="top" wrapText="1"/>
    </xf>
    <xf numFmtId="0" fontId="6" fillId="5" borderId="54" xfId="0" applyFont="1" applyFill="1" applyBorder="1" applyAlignment="1">
      <alignment horizontal="right" vertical="top" wrapText="1"/>
    </xf>
    <xf numFmtId="0" fontId="6" fillId="5" borderId="39" xfId="0" applyFont="1" applyFill="1" applyBorder="1" applyAlignment="1">
      <alignment horizontal="right" vertical="top" wrapText="1"/>
    </xf>
    <xf numFmtId="0" fontId="4" fillId="4" borderId="17" xfId="0" applyFont="1" applyFill="1" applyBorder="1" applyAlignment="1">
      <alignment horizontal="left" vertical="top" wrapText="1"/>
    </xf>
    <xf numFmtId="0" fontId="4" fillId="4" borderId="22" xfId="0" applyFont="1" applyFill="1" applyBorder="1" applyAlignment="1">
      <alignment horizontal="left" vertical="top" wrapText="1"/>
    </xf>
    <xf numFmtId="0" fontId="4" fillId="4" borderId="31" xfId="0" applyFont="1" applyFill="1" applyBorder="1" applyAlignment="1">
      <alignment horizontal="left" vertical="top" wrapText="1"/>
    </xf>
    <xf numFmtId="0" fontId="6" fillId="0" borderId="38"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39" xfId="0" applyFont="1" applyBorder="1" applyAlignment="1">
      <alignment horizontal="center" vertical="center" wrapText="1"/>
    </xf>
    <xf numFmtId="0" fontId="4" fillId="0" borderId="17" xfId="0" applyFont="1" applyBorder="1" applyAlignment="1">
      <alignment horizontal="left" vertical="top" wrapText="1"/>
    </xf>
    <xf numFmtId="0" fontId="4" fillId="0" borderId="22" xfId="0" applyFont="1" applyBorder="1" applyAlignment="1">
      <alignment horizontal="left" vertical="top" wrapText="1"/>
    </xf>
    <xf numFmtId="0" fontId="4" fillId="0" borderId="31" xfId="0" applyFont="1" applyBorder="1" applyAlignment="1">
      <alignment horizontal="left" vertical="top" wrapText="1"/>
    </xf>
    <xf numFmtId="0" fontId="4" fillId="0" borderId="18" xfId="0" applyFont="1" applyBorder="1" applyAlignment="1">
      <alignment horizontal="left" vertical="top" wrapText="1"/>
    </xf>
    <xf numFmtId="0" fontId="4" fillId="0" borderId="34" xfId="0" applyFont="1" applyBorder="1" applyAlignment="1">
      <alignment horizontal="left" vertical="top" wrapText="1"/>
    </xf>
    <xf numFmtId="0" fontId="4" fillId="0" borderId="36" xfId="0" applyFont="1" applyBorder="1" applyAlignment="1">
      <alignment horizontal="left" vertical="top" wrapText="1"/>
    </xf>
    <xf numFmtId="49" fontId="12" fillId="0" borderId="51" xfId="0" applyNumberFormat="1" applyFont="1" applyFill="1" applyBorder="1" applyAlignment="1">
      <alignment horizontal="center" vertical="top" wrapText="1"/>
    </xf>
    <xf numFmtId="0" fontId="4" fillId="0" borderId="40" xfId="0" applyNumberFormat="1" applyFont="1" applyFill="1" applyBorder="1" applyAlignment="1">
      <alignment horizontal="left" vertical="top" wrapText="1"/>
    </xf>
    <xf numFmtId="0" fontId="4" fillId="0" borderId="0" xfId="0" applyNumberFormat="1" applyFont="1" applyFill="1" applyBorder="1" applyAlignment="1">
      <alignment horizontal="left" vertical="top" wrapText="1"/>
    </xf>
    <xf numFmtId="0" fontId="2" fillId="0" borderId="13" xfId="0" applyFont="1" applyBorder="1" applyAlignment="1">
      <alignment horizontal="left" vertical="top" wrapText="1"/>
    </xf>
    <xf numFmtId="0" fontId="2" fillId="0" borderId="15" xfId="0" applyFont="1" applyBorder="1" applyAlignment="1">
      <alignment horizontal="left" vertical="top" wrapText="1"/>
    </xf>
    <xf numFmtId="0" fontId="2" fillId="0" borderId="43" xfId="0" applyFont="1" applyBorder="1" applyAlignment="1">
      <alignment horizontal="left" vertical="top" wrapText="1"/>
    </xf>
    <xf numFmtId="49" fontId="6" fillId="8" borderId="10" xfId="0" applyNumberFormat="1" applyFont="1" applyFill="1" applyBorder="1" applyAlignment="1">
      <alignment horizontal="left" vertical="top" wrapText="1"/>
    </xf>
    <xf numFmtId="49" fontId="6" fillId="8" borderId="11" xfId="0" applyNumberFormat="1" applyFont="1" applyFill="1" applyBorder="1" applyAlignment="1">
      <alignment horizontal="left" vertical="top" wrapText="1"/>
    </xf>
    <xf numFmtId="49" fontId="6" fillId="8" borderId="56" xfId="0" applyNumberFormat="1" applyFont="1" applyFill="1" applyBorder="1" applyAlignment="1">
      <alignment horizontal="left" vertical="top" wrapText="1"/>
    </xf>
    <xf numFmtId="0" fontId="8" fillId="0" borderId="30" xfId="0" applyFont="1" applyFill="1" applyBorder="1" applyAlignment="1">
      <alignment horizontal="center" vertical="center" textRotation="90" wrapText="1"/>
    </xf>
    <xf numFmtId="0" fontId="8" fillId="0" borderId="26" xfId="0" applyFont="1" applyFill="1" applyBorder="1" applyAlignment="1">
      <alignment horizontal="center" vertical="center" textRotation="90" wrapText="1"/>
    </xf>
    <xf numFmtId="0" fontId="8" fillId="0" borderId="37" xfId="0" applyFont="1" applyFill="1" applyBorder="1" applyAlignment="1">
      <alignment horizontal="center" vertical="center" textRotation="90" wrapText="1"/>
    </xf>
    <xf numFmtId="49" fontId="6" fillId="5" borderId="2" xfId="0" applyNumberFormat="1" applyFont="1" applyFill="1" applyBorder="1" applyAlignment="1">
      <alignment horizontal="right" vertical="top"/>
    </xf>
    <xf numFmtId="49" fontId="6" fillId="5" borderId="54" xfId="0" applyNumberFormat="1" applyFont="1" applyFill="1" applyBorder="1" applyAlignment="1">
      <alignment horizontal="right" vertical="top"/>
    </xf>
    <xf numFmtId="49" fontId="6" fillId="5" borderId="39" xfId="0" applyNumberFormat="1" applyFont="1" applyFill="1" applyBorder="1" applyAlignment="1">
      <alignment horizontal="right" vertical="top"/>
    </xf>
    <xf numFmtId="49" fontId="1" fillId="2" borderId="8" xfId="0" applyNumberFormat="1" applyFont="1" applyFill="1" applyBorder="1" applyAlignment="1">
      <alignment horizontal="center" vertical="top"/>
    </xf>
    <xf numFmtId="49" fontId="1" fillId="2" borderId="42" xfId="0" applyNumberFormat="1" applyFont="1" applyFill="1" applyBorder="1" applyAlignment="1">
      <alignment horizontal="center" vertical="top"/>
    </xf>
    <xf numFmtId="49" fontId="1" fillId="3" borderId="49" xfId="0" applyNumberFormat="1" applyFont="1" applyFill="1" applyBorder="1" applyAlignment="1">
      <alignment horizontal="center" vertical="top"/>
    </xf>
    <xf numFmtId="49" fontId="1" fillId="3" borderId="21" xfId="0" applyNumberFormat="1" applyFont="1" applyFill="1" applyBorder="1" applyAlignment="1">
      <alignment horizontal="center" vertical="top"/>
    </xf>
    <xf numFmtId="49" fontId="2" fillId="0" borderId="49" xfId="0" applyNumberFormat="1" applyFont="1" applyBorder="1" applyAlignment="1">
      <alignment horizontal="center" vertical="top"/>
    </xf>
    <xf numFmtId="49" fontId="2" fillId="0" borderId="50" xfId="0" applyNumberFormat="1" applyFont="1" applyBorder="1" applyAlignment="1">
      <alignment horizontal="center" vertical="top"/>
    </xf>
    <xf numFmtId="165" fontId="4" fillId="9" borderId="15" xfId="0" applyNumberFormat="1" applyFont="1" applyFill="1" applyBorder="1" applyAlignment="1">
      <alignment horizontal="right" vertical="top"/>
    </xf>
    <xf numFmtId="165" fontId="4" fillId="9" borderId="20" xfId="0" applyNumberFormat="1" applyFont="1" applyFill="1" applyBorder="1" applyAlignment="1">
      <alignment horizontal="right" vertical="top"/>
    </xf>
    <xf numFmtId="0" fontId="2" fillId="0" borderId="29" xfId="0" applyFont="1" applyBorder="1" applyAlignment="1">
      <alignment horizontal="left" vertical="top" wrapText="1"/>
    </xf>
    <xf numFmtId="2" fontId="2" fillId="0" borderId="13" xfId="0" applyNumberFormat="1" applyFont="1" applyBorder="1" applyAlignment="1">
      <alignment horizontal="left" vertical="top" wrapText="1"/>
    </xf>
    <xf numFmtId="2" fontId="2" fillId="0" borderId="15" xfId="0" applyNumberFormat="1" applyFont="1" applyBorder="1" applyAlignment="1">
      <alignment horizontal="left" vertical="top" wrapText="1"/>
    </xf>
    <xf numFmtId="2" fontId="2" fillId="0" borderId="43" xfId="0" applyNumberFormat="1" applyFont="1" applyBorder="1" applyAlignment="1">
      <alignment horizontal="left" vertical="top" wrapText="1"/>
    </xf>
  </cellXfs>
  <cellStyles count="2">
    <cellStyle name="Įprastas" xfId="0" builtinId="0"/>
    <cellStyle name="Įprastas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Times New Roman" pitchFamily="18" charset="0"/>
                <a:cs typeface="Times New Roman" pitchFamily="18" charset="0"/>
              </a:defRPr>
            </a:pPr>
            <a:r>
              <a:rPr lang="lt-LT" sz="1200">
                <a:latin typeface="Times New Roman" pitchFamily="18" charset="0"/>
                <a:cs typeface="Times New Roman" pitchFamily="18" charset="0"/>
              </a:rPr>
              <a:t>2012 m. SVP programos Nr. 04 įvykdymas</a:t>
            </a:r>
          </a:p>
        </c:rich>
      </c:tx>
      <c:layout/>
      <c:overlay val="1"/>
    </c:title>
    <c:autoTitleDeleted val="0"/>
    <c:view3D>
      <c:rotX val="30"/>
      <c:rotY val="0"/>
      <c:rAngAx val="0"/>
      <c:perspective val="30"/>
    </c:view3D>
    <c:floor>
      <c:thickness val="0"/>
    </c:floor>
    <c:sideWall>
      <c:thickness val="0"/>
    </c:sideWall>
    <c:backWall>
      <c:thickness val="0"/>
    </c:backWall>
    <c:plotArea>
      <c:layout/>
      <c:pie3DChart>
        <c:varyColors val="1"/>
        <c:ser>
          <c:idx val="0"/>
          <c:order val="0"/>
          <c:spPr>
            <a:ln>
              <a:solidFill>
                <a:sysClr val="windowText" lastClr="000000"/>
              </a:solidFill>
            </a:ln>
          </c:spPr>
          <c:explosion val="25"/>
          <c:dPt>
            <c:idx val="0"/>
            <c:bubble3D val="0"/>
            <c:spPr>
              <a:solidFill>
                <a:schemeClr val="bg1"/>
              </a:solidFill>
              <a:ln>
                <a:solidFill>
                  <a:sysClr val="windowText" lastClr="000000"/>
                </a:solidFill>
              </a:ln>
            </c:spPr>
          </c:dPt>
          <c:dPt>
            <c:idx val="1"/>
            <c:bubble3D val="0"/>
            <c:spPr>
              <a:solidFill>
                <a:schemeClr val="accent5">
                  <a:lumMod val="20000"/>
                  <a:lumOff val="80000"/>
                </a:schemeClr>
              </a:solidFill>
              <a:ln>
                <a:solidFill>
                  <a:sysClr val="windowText" lastClr="000000"/>
                </a:solidFill>
              </a:ln>
            </c:spPr>
          </c:dPt>
          <c:dLbls>
            <c:dLbl>
              <c:idx val="0"/>
              <c:layout>
                <c:manualLayout>
                  <c:x val="-3.2574404761904777E-2"/>
                  <c:y val="0.23453213892410926"/>
                </c:manualLayout>
              </c:layout>
              <c:tx>
                <c:rich>
                  <a:bodyPr/>
                  <a:lstStyle/>
                  <a:p>
                    <a:r>
                      <a:rPr lang="lt-LT">
                        <a:latin typeface="Times New Roman" pitchFamily="18" charset="0"/>
                        <a:cs typeface="Times New Roman" pitchFamily="18" charset="0"/>
                      </a:rPr>
                      <a:t>Faktiškai įvykdyta</a:t>
                    </a:r>
                    <a:r>
                      <a:rPr lang="en-US">
                        <a:latin typeface="Times New Roman" pitchFamily="18" charset="0"/>
                        <a:cs typeface="Times New Roman" pitchFamily="18" charset="0"/>
                      </a:rPr>
                      <a:t>; 67%</a:t>
                    </a:r>
                    <a:endParaRPr lang="en-US"/>
                  </a:p>
                </c:rich>
              </c:tx>
              <c:showLegendKey val="0"/>
              <c:showVal val="1"/>
              <c:showCatName val="0"/>
              <c:showSerName val="0"/>
              <c:showPercent val="1"/>
              <c:showBubbleSize val="0"/>
            </c:dLbl>
            <c:dLbl>
              <c:idx val="1"/>
              <c:layout>
                <c:manualLayout>
                  <c:x val="1.537776527934008E-2"/>
                  <c:y val="0.45253137670740184"/>
                </c:manualLayout>
              </c:layout>
              <c:tx>
                <c:rich>
                  <a:bodyPr/>
                  <a:lstStyle/>
                  <a:p>
                    <a:r>
                      <a:rPr lang="lt-LT">
                        <a:latin typeface="Times New Roman" pitchFamily="18" charset="0"/>
                        <a:cs typeface="Times New Roman" pitchFamily="18" charset="0"/>
                      </a:rPr>
                      <a:t>Iš dalies įvykdyta</a:t>
                    </a:r>
                    <a:r>
                      <a:rPr lang="en-US">
                        <a:latin typeface="Times New Roman" pitchFamily="18" charset="0"/>
                        <a:cs typeface="Times New Roman" pitchFamily="18" charset="0"/>
                      </a:rPr>
                      <a:t>; 33%</a:t>
                    </a:r>
                    <a:endParaRPr lang="en-US"/>
                  </a:p>
                </c:rich>
              </c:tx>
              <c:showLegendKey val="0"/>
              <c:showVal val="1"/>
              <c:showCatName val="0"/>
              <c:showSerName val="0"/>
              <c:showPercent val="1"/>
              <c:showBubbleSize val="0"/>
            </c:dLbl>
            <c:txPr>
              <a:bodyPr/>
              <a:lstStyle/>
              <a:p>
                <a:pPr>
                  <a:defRPr>
                    <a:latin typeface="Times New Roman" pitchFamily="18" charset="0"/>
                    <a:cs typeface="Times New Roman" pitchFamily="18" charset="0"/>
                  </a:defRPr>
                </a:pPr>
                <a:endParaRPr lang="lt-LT"/>
              </a:p>
            </c:txPr>
            <c:showLegendKey val="0"/>
            <c:showVal val="0"/>
            <c:showCatName val="0"/>
            <c:showSerName val="0"/>
            <c:showPercent val="1"/>
            <c:showBubbleSize val="0"/>
            <c:showLeaderLines val="1"/>
          </c:dLbls>
          <c:cat>
            <c:multiLvlStrRef>
              <c:f>Ataskaita!$B$10:$D$11</c:f>
              <c:multiLvlStrCache>
                <c:ptCount val="2"/>
                <c:lvl>
                  <c:pt idx="0">
                    <c:v>-</c:v>
                  </c:pt>
                  <c:pt idx="1">
                    <c:v>-</c:v>
                  </c:pt>
                </c:lvl>
                <c:lvl>
                  <c:pt idx="0">
                    <c:v>faktiškai įvykdyta</c:v>
                  </c:pt>
                  <c:pt idx="1">
                    <c:v>iš dalies įvykdyta</c:v>
                  </c:pt>
                </c:lvl>
              </c:multiLvlStrCache>
            </c:multiLvlStrRef>
          </c:cat>
          <c:val>
            <c:numRef>
              <c:f>Ataskaita!$E$10:$E$11</c:f>
              <c:numCache>
                <c:formatCode>General</c:formatCode>
                <c:ptCount val="2"/>
                <c:pt idx="0">
                  <c:v>4</c:v>
                </c:pt>
                <c:pt idx="1">
                  <c:v>2</c:v>
                </c:pt>
              </c:numCache>
            </c:numRef>
          </c:val>
        </c:ser>
        <c:dLbls>
          <c:showLegendKey val="0"/>
          <c:showVal val="0"/>
          <c:showCatName val="0"/>
          <c:showSerName val="0"/>
          <c:showPercent val="0"/>
          <c:showBubbleSize val="0"/>
          <c:showLeaderLines val="1"/>
        </c:dLbls>
      </c:pie3DChart>
    </c:plotArea>
    <c:plotVisOnly val="1"/>
    <c:dispBlanksAs val="zero"/>
    <c:showDLblsOverMax val="0"/>
  </c:chart>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504825</xdr:colOff>
      <xdr:row>12</xdr:row>
      <xdr:rowOff>128587</xdr:rowOff>
    </xdr:from>
    <xdr:to>
      <xdr:col>7</xdr:col>
      <xdr:colOff>504825</xdr:colOff>
      <xdr:row>28</xdr:row>
      <xdr:rowOff>9525</xdr:rowOff>
    </xdr:to>
    <xdr:graphicFrame macro="">
      <xdr:nvGraphicFramePr>
        <xdr:cNvPr id="3" name="Diagrama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tabSelected="1" zoomScaleNormal="100" workbookViewId="0">
      <selection activeCell="M26" sqref="M26"/>
    </sheetView>
  </sheetViews>
  <sheetFormatPr defaultRowHeight="12.75" x14ac:dyDescent="0.2"/>
  <sheetData>
    <row r="1" spans="1:11" ht="15.75" x14ac:dyDescent="0.25">
      <c r="A1" s="248" t="s">
        <v>100</v>
      </c>
      <c r="B1" s="248"/>
      <c r="C1" s="248"/>
      <c r="D1" s="248"/>
      <c r="E1" s="248"/>
      <c r="F1" s="248"/>
      <c r="G1" s="248"/>
      <c r="H1" s="248"/>
      <c r="I1" s="248"/>
      <c r="J1" s="207"/>
      <c r="K1" s="207"/>
    </row>
    <row r="2" spans="1:11" ht="15.75" x14ac:dyDescent="0.25">
      <c r="A2" s="248" t="s">
        <v>91</v>
      </c>
      <c r="B2" s="248"/>
      <c r="C2" s="248"/>
      <c r="D2" s="248"/>
      <c r="E2" s="248"/>
      <c r="F2" s="248"/>
      <c r="G2" s="248"/>
      <c r="H2" s="248"/>
      <c r="I2" s="248"/>
      <c r="J2" s="207"/>
      <c r="K2" s="207"/>
    </row>
    <row r="3" spans="1:11" ht="15.75" x14ac:dyDescent="0.25">
      <c r="A3" s="248" t="s">
        <v>92</v>
      </c>
      <c r="B3" s="248"/>
      <c r="C3" s="248"/>
      <c r="D3" s="248"/>
      <c r="E3" s="248"/>
      <c r="F3" s="248"/>
      <c r="G3" s="248"/>
      <c r="H3" s="248"/>
      <c r="I3" s="248"/>
      <c r="J3" s="207"/>
      <c r="K3" s="207"/>
    </row>
    <row r="5" spans="1:11" ht="15.75" x14ac:dyDescent="0.2">
      <c r="A5" s="253" t="s">
        <v>93</v>
      </c>
      <c r="B5" s="253"/>
      <c r="C5" s="253"/>
      <c r="D5" s="253"/>
      <c r="E5" s="253"/>
      <c r="F5" s="253"/>
      <c r="G5" s="253"/>
      <c r="H5" s="253"/>
      <c r="I5" s="253"/>
      <c r="J5" s="253"/>
      <c r="K5" s="253"/>
    </row>
    <row r="7" spans="1:11" ht="33.75" customHeight="1" x14ac:dyDescent="0.2">
      <c r="A7" s="249" t="s">
        <v>94</v>
      </c>
      <c r="B7" s="249"/>
      <c r="C7" s="249"/>
      <c r="D7" s="249"/>
      <c r="E7" s="249"/>
      <c r="F7" s="249"/>
      <c r="G7" s="249"/>
      <c r="H7" s="249"/>
      <c r="I7" s="249"/>
      <c r="J7" s="208"/>
      <c r="K7" s="208"/>
    </row>
    <row r="9" spans="1:11" ht="15.75" x14ac:dyDescent="0.2">
      <c r="A9" s="249" t="s">
        <v>108</v>
      </c>
      <c r="B9" s="249"/>
      <c r="C9" s="249"/>
      <c r="D9" s="249"/>
      <c r="E9" s="249"/>
      <c r="F9" s="249"/>
      <c r="G9" s="249"/>
      <c r="H9" s="249"/>
      <c r="I9" s="249"/>
      <c r="J9" s="249"/>
      <c r="K9" s="249"/>
    </row>
    <row r="10" spans="1:11" ht="15.75" x14ac:dyDescent="0.25">
      <c r="A10" s="169"/>
      <c r="B10" s="254" t="s">
        <v>95</v>
      </c>
      <c r="C10" s="254"/>
      <c r="D10" s="168" t="s">
        <v>96</v>
      </c>
      <c r="E10" s="170">
        <v>4</v>
      </c>
      <c r="F10" s="255" t="s">
        <v>97</v>
      </c>
      <c r="G10" s="255"/>
      <c r="H10" s="255"/>
      <c r="I10" s="255"/>
      <c r="J10" s="255"/>
      <c r="K10" s="255"/>
    </row>
    <row r="11" spans="1:11" ht="15.75" x14ac:dyDescent="0.25">
      <c r="A11" s="169"/>
      <c r="B11" s="254" t="s">
        <v>98</v>
      </c>
      <c r="C11" s="254"/>
      <c r="D11" s="168" t="s">
        <v>96</v>
      </c>
      <c r="E11" s="170">
        <v>2</v>
      </c>
      <c r="F11" s="255" t="s">
        <v>99</v>
      </c>
      <c r="G11" s="255"/>
      <c r="H11" s="255"/>
      <c r="I11" s="255"/>
      <c r="J11" s="255"/>
      <c r="K11" s="255"/>
    </row>
    <row r="14" spans="1:11" x14ac:dyDescent="0.2">
      <c r="B14" s="171"/>
      <c r="C14" s="171"/>
      <c r="D14" s="171"/>
      <c r="E14" s="171"/>
      <c r="F14" s="171"/>
      <c r="G14" s="171"/>
      <c r="H14" s="171"/>
      <c r="I14" s="171"/>
      <c r="J14" s="171"/>
      <c r="K14" s="171"/>
    </row>
    <row r="15" spans="1:11" x14ac:dyDescent="0.2">
      <c r="B15" s="171"/>
      <c r="C15" s="171"/>
      <c r="D15" s="171"/>
      <c r="E15" s="171"/>
      <c r="F15" s="171"/>
      <c r="G15" s="171"/>
      <c r="H15" s="171"/>
      <c r="I15" s="171"/>
      <c r="J15" s="171"/>
      <c r="K15" s="171"/>
    </row>
    <row r="16" spans="1:11" x14ac:dyDescent="0.2">
      <c r="B16" s="171"/>
      <c r="C16" s="171"/>
      <c r="D16" s="171"/>
      <c r="E16" s="171"/>
      <c r="F16" s="171"/>
      <c r="G16" s="171"/>
      <c r="H16" s="171"/>
      <c r="I16" s="171"/>
      <c r="J16" s="171"/>
      <c r="K16" s="171"/>
    </row>
    <row r="17" spans="1:11" x14ac:dyDescent="0.2">
      <c r="B17" s="171"/>
      <c r="C17" s="171"/>
      <c r="D17" s="171"/>
      <c r="E17" s="171"/>
      <c r="F17" s="171"/>
      <c r="G17" s="171"/>
      <c r="H17" s="171"/>
      <c r="I17" s="171"/>
      <c r="J17" s="171"/>
      <c r="K17" s="171"/>
    </row>
    <row r="18" spans="1:11" x14ac:dyDescent="0.2">
      <c r="B18" s="171"/>
      <c r="C18" s="171"/>
      <c r="D18" s="171"/>
      <c r="E18" s="171"/>
      <c r="F18" s="171"/>
      <c r="G18" s="171"/>
      <c r="H18" s="171"/>
      <c r="I18" s="171"/>
      <c r="J18" s="171"/>
      <c r="K18" s="171"/>
    </row>
    <row r="19" spans="1:11" x14ac:dyDescent="0.2">
      <c r="B19" s="171"/>
      <c r="C19" s="171"/>
      <c r="D19" s="171"/>
      <c r="E19" s="171"/>
      <c r="F19" s="171"/>
      <c r="G19" s="171"/>
      <c r="H19" s="171"/>
      <c r="I19" s="171"/>
      <c r="J19" s="171"/>
      <c r="K19" s="171"/>
    </row>
    <row r="20" spans="1:11" x14ac:dyDescent="0.2">
      <c r="B20" s="171"/>
      <c r="C20" s="171"/>
      <c r="D20" s="171"/>
      <c r="E20" s="171"/>
      <c r="F20" s="171"/>
      <c r="G20" s="171"/>
      <c r="H20" s="171"/>
      <c r="I20" s="171"/>
      <c r="J20" s="171"/>
      <c r="K20" s="171"/>
    </row>
    <row r="21" spans="1:11" x14ac:dyDescent="0.2">
      <c r="B21" s="171"/>
      <c r="C21" s="171"/>
      <c r="D21" s="171"/>
      <c r="E21" s="171"/>
      <c r="F21" s="171"/>
      <c r="G21" s="171"/>
      <c r="H21" s="171"/>
      <c r="I21" s="171"/>
      <c r="J21" s="171"/>
      <c r="K21" s="171"/>
    </row>
    <row r="22" spans="1:11" x14ac:dyDescent="0.2">
      <c r="B22" s="171"/>
      <c r="C22" s="171"/>
      <c r="D22" s="171"/>
      <c r="E22" s="171"/>
      <c r="F22" s="171"/>
      <c r="G22" s="171"/>
      <c r="H22" s="171"/>
      <c r="I22" s="171"/>
      <c r="J22" s="171"/>
      <c r="K22" s="171"/>
    </row>
    <row r="23" spans="1:11" x14ac:dyDescent="0.2">
      <c r="B23" s="171"/>
      <c r="C23" s="171"/>
      <c r="D23" s="171"/>
      <c r="E23" s="171"/>
      <c r="F23" s="171"/>
      <c r="G23" s="171"/>
      <c r="H23" s="171"/>
      <c r="I23" s="171"/>
      <c r="J23" s="171"/>
      <c r="K23" s="171"/>
    </row>
    <row r="24" spans="1:11" x14ac:dyDescent="0.2">
      <c r="B24" s="171"/>
      <c r="C24" s="171"/>
      <c r="D24" s="171"/>
      <c r="E24" s="171"/>
      <c r="F24" s="171"/>
      <c r="G24" s="171"/>
      <c r="H24" s="171"/>
      <c r="I24" s="171"/>
      <c r="J24" s="171"/>
      <c r="K24" s="171"/>
    </row>
    <row r="25" spans="1:11" x14ac:dyDescent="0.2">
      <c r="B25" s="171"/>
      <c r="C25" s="171"/>
      <c r="D25" s="171"/>
      <c r="E25" s="171"/>
      <c r="F25" s="171"/>
      <c r="G25" s="171"/>
      <c r="H25" s="171"/>
      <c r="I25" s="171"/>
      <c r="J25" s="171"/>
      <c r="K25" s="171"/>
    </row>
    <row r="26" spans="1:11" x14ac:dyDescent="0.2">
      <c r="B26" s="171"/>
      <c r="C26" s="171"/>
      <c r="D26" s="171"/>
      <c r="E26" s="171"/>
      <c r="F26" s="171"/>
      <c r="G26" s="171"/>
      <c r="H26" s="171"/>
      <c r="I26" s="171"/>
      <c r="J26" s="171"/>
      <c r="K26" s="171"/>
    </row>
    <row r="27" spans="1:11" x14ac:dyDescent="0.2">
      <c r="B27" s="171"/>
      <c r="C27" s="171"/>
      <c r="D27" s="171"/>
      <c r="E27" s="171"/>
      <c r="F27" s="171"/>
      <c r="G27" s="171"/>
      <c r="H27" s="171"/>
      <c r="I27" s="171"/>
      <c r="J27" s="171"/>
      <c r="K27" s="171"/>
    </row>
    <row r="28" spans="1:11" x14ac:dyDescent="0.2">
      <c r="B28" s="171"/>
      <c r="C28" s="171"/>
      <c r="D28" s="171"/>
      <c r="E28" s="171"/>
      <c r="F28" s="171"/>
      <c r="G28" s="171"/>
      <c r="H28" s="171"/>
      <c r="I28" s="171"/>
      <c r="J28" s="171"/>
      <c r="K28" s="171"/>
    </row>
    <row r="29" spans="1:11" x14ac:dyDescent="0.2">
      <c r="B29" s="171"/>
      <c r="C29" s="171"/>
      <c r="D29" s="171"/>
      <c r="E29" s="171"/>
      <c r="F29" s="171"/>
      <c r="G29" s="171"/>
      <c r="H29" s="171"/>
      <c r="I29" s="171"/>
      <c r="J29" s="171"/>
      <c r="K29" s="171"/>
    </row>
    <row r="30" spans="1:11" x14ac:dyDescent="0.2">
      <c r="B30" s="171"/>
      <c r="C30" s="171"/>
      <c r="D30" s="171"/>
      <c r="E30" s="171"/>
      <c r="F30" s="171"/>
      <c r="G30" s="171"/>
      <c r="H30" s="171"/>
      <c r="I30" s="171"/>
      <c r="J30" s="171"/>
      <c r="K30" s="171"/>
    </row>
    <row r="31" spans="1:11" ht="76.5" customHeight="1" x14ac:dyDescent="0.2">
      <c r="B31" s="171"/>
      <c r="C31" s="171"/>
      <c r="D31" s="171"/>
      <c r="E31" s="171"/>
      <c r="F31" s="171"/>
      <c r="G31" s="171"/>
      <c r="H31" s="171"/>
      <c r="I31" s="171"/>
      <c r="J31" s="171"/>
      <c r="K31" s="171"/>
    </row>
    <row r="32" spans="1:11" ht="15.75" x14ac:dyDescent="0.2">
      <c r="A32" s="252" t="s">
        <v>119</v>
      </c>
      <c r="B32" s="252"/>
      <c r="C32" s="252"/>
      <c r="D32" s="252"/>
      <c r="E32" s="252"/>
      <c r="F32" s="252"/>
      <c r="G32" s="252"/>
      <c r="H32" s="252"/>
      <c r="I32" s="252"/>
      <c r="J32" s="252"/>
      <c r="K32" s="252"/>
    </row>
    <row r="33" spans="1:11" ht="31.5" customHeight="1" x14ac:dyDescent="0.2">
      <c r="A33" s="250" t="s">
        <v>101</v>
      </c>
      <c r="B33" s="250"/>
      <c r="C33" s="250"/>
      <c r="D33" s="250"/>
      <c r="E33" s="250"/>
      <c r="F33" s="250"/>
      <c r="G33" s="250"/>
      <c r="H33" s="250"/>
      <c r="I33" s="250"/>
      <c r="J33" s="209"/>
      <c r="K33" s="209"/>
    </row>
    <row r="34" spans="1:11" ht="38.25" customHeight="1" x14ac:dyDescent="0.2">
      <c r="A34" s="251" t="s">
        <v>102</v>
      </c>
      <c r="B34" s="251"/>
      <c r="C34" s="251"/>
      <c r="D34" s="251"/>
      <c r="E34" s="251"/>
      <c r="F34" s="251"/>
      <c r="G34" s="251"/>
      <c r="H34" s="251"/>
      <c r="I34" s="251"/>
      <c r="J34" s="210"/>
      <c r="K34" s="210"/>
    </row>
    <row r="35" spans="1:11" ht="34.5" customHeight="1" x14ac:dyDescent="0.2">
      <c r="A35" s="251" t="s">
        <v>121</v>
      </c>
      <c r="B35" s="251"/>
      <c r="C35" s="251"/>
      <c r="D35" s="251"/>
      <c r="E35" s="251"/>
      <c r="F35" s="251"/>
      <c r="G35" s="251"/>
      <c r="H35" s="251"/>
      <c r="I35" s="251"/>
      <c r="J35" s="210"/>
      <c r="K35" s="210"/>
    </row>
  </sheetData>
  <mergeCells count="14">
    <mergeCell ref="A33:I33"/>
    <mergeCell ref="A34:I34"/>
    <mergeCell ref="A35:I35"/>
    <mergeCell ref="A32:K32"/>
    <mergeCell ref="A5:K5"/>
    <mergeCell ref="B10:C10"/>
    <mergeCell ref="F10:K10"/>
    <mergeCell ref="F11:K11"/>
    <mergeCell ref="B11:C11"/>
    <mergeCell ref="A1:I1"/>
    <mergeCell ref="A2:I2"/>
    <mergeCell ref="A3:I3"/>
    <mergeCell ref="A7:I7"/>
    <mergeCell ref="A9:K9"/>
  </mergeCells>
  <pageMargins left="1.1811023622047245" right="0.39370078740157483" top="0.78740157480314965" bottom="0.78740157480314965"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34"/>
  <sheetViews>
    <sheetView zoomScaleNormal="100" zoomScaleSheetLayoutView="90" workbookViewId="0">
      <selection sqref="A1:P1"/>
    </sheetView>
  </sheetViews>
  <sheetFormatPr defaultRowHeight="12" x14ac:dyDescent="0.2"/>
  <cols>
    <col min="1" max="3" width="2.7109375" style="2" customWidth="1"/>
    <col min="4" max="4" width="39" style="2" customWidth="1"/>
    <col min="5" max="5" width="3.85546875" style="45" customWidth="1"/>
    <col min="6" max="6" width="2.7109375" style="2" customWidth="1"/>
    <col min="7" max="7" width="2.140625" style="2" customWidth="1"/>
    <col min="8" max="8" width="6.42578125" style="2" customWidth="1"/>
    <col min="9" max="9" width="7.42578125" style="2" customWidth="1"/>
    <col min="10" max="10" width="9.140625" style="2"/>
    <col min="11" max="11" width="8.7109375" style="2" customWidth="1"/>
    <col min="12" max="12" width="30.7109375" style="48" customWidth="1"/>
    <col min="13" max="14" width="6" style="153" customWidth="1"/>
    <col min="15" max="15" width="18.7109375" style="2" customWidth="1"/>
    <col min="16" max="16" width="22.7109375" style="2" customWidth="1"/>
    <col min="17" max="16384" width="9.140625" style="2"/>
  </cols>
  <sheetData>
    <row r="1" spans="1:25" ht="15.75" customHeight="1" x14ac:dyDescent="0.25">
      <c r="A1" s="256" t="s">
        <v>64</v>
      </c>
      <c r="B1" s="256"/>
      <c r="C1" s="256"/>
      <c r="D1" s="256"/>
      <c r="E1" s="256"/>
      <c r="F1" s="256"/>
      <c r="G1" s="256"/>
      <c r="H1" s="256"/>
      <c r="I1" s="256"/>
      <c r="J1" s="256"/>
      <c r="K1" s="256"/>
      <c r="L1" s="256"/>
      <c r="M1" s="256"/>
      <c r="N1" s="256"/>
      <c r="O1" s="256"/>
      <c r="P1" s="256"/>
      <c r="Q1" s="24"/>
    </row>
    <row r="2" spans="1:25" ht="18.75" customHeight="1" thickBot="1" x14ac:dyDescent="0.25">
      <c r="A2" s="257" t="s">
        <v>62</v>
      </c>
      <c r="B2" s="257"/>
      <c r="C2" s="257"/>
      <c r="D2" s="257"/>
      <c r="E2" s="257"/>
      <c r="F2" s="257"/>
      <c r="G2" s="257"/>
      <c r="H2" s="257"/>
      <c r="I2" s="257"/>
      <c r="J2" s="257"/>
      <c r="K2" s="257"/>
      <c r="L2" s="257"/>
      <c r="M2" s="257"/>
      <c r="N2" s="257"/>
      <c r="O2" s="257"/>
      <c r="P2" s="257"/>
    </row>
    <row r="3" spans="1:25" s="3" customFormat="1" ht="22.5" customHeight="1" thickBot="1" x14ac:dyDescent="0.25">
      <c r="A3" s="298" t="s">
        <v>0</v>
      </c>
      <c r="B3" s="308" t="s">
        <v>1</v>
      </c>
      <c r="C3" s="308" t="s">
        <v>2</v>
      </c>
      <c r="D3" s="342" t="s">
        <v>16</v>
      </c>
      <c r="E3" s="344" t="s">
        <v>3</v>
      </c>
      <c r="F3" s="310" t="s">
        <v>4</v>
      </c>
      <c r="G3" s="276" t="s">
        <v>5</v>
      </c>
      <c r="H3" s="355" t="s">
        <v>72</v>
      </c>
      <c r="I3" s="356"/>
      <c r="J3" s="356"/>
      <c r="K3" s="357"/>
      <c r="L3" s="358" t="s">
        <v>63</v>
      </c>
      <c r="M3" s="359"/>
      <c r="N3" s="360"/>
      <c r="O3" s="300" t="s">
        <v>118</v>
      </c>
      <c r="P3" s="300" t="s">
        <v>73</v>
      </c>
    </row>
    <row r="4" spans="1:25" s="3" customFormat="1" ht="15" customHeight="1" x14ac:dyDescent="0.2">
      <c r="A4" s="299"/>
      <c r="B4" s="309"/>
      <c r="C4" s="309"/>
      <c r="D4" s="343"/>
      <c r="E4" s="345"/>
      <c r="F4" s="311"/>
      <c r="G4" s="277"/>
      <c r="H4" s="312" t="s">
        <v>5</v>
      </c>
      <c r="I4" s="302" t="s">
        <v>75</v>
      </c>
      <c r="J4" s="304" t="s">
        <v>75</v>
      </c>
      <c r="K4" s="302" t="s">
        <v>76</v>
      </c>
      <c r="L4" s="306" t="s">
        <v>77</v>
      </c>
      <c r="M4" s="328" t="s">
        <v>78</v>
      </c>
      <c r="N4" s="328" t="s">
        <v>79</v>
      </c>
      <c r="O4" s="301"/>
      <c r="P4" s="301"/>
    </row>
    <row r="5" spans="1:25" s="3" customFormat="1" ht="94.5" customHeight="1" thickBot="1" x14ac:dyDescent="0.25">
      <c r="A5" s="299"/>
      <c r="B5" s="309"/>
      <c r="C5" s="309"/>
      <c r="D5" s="343"/>
      <c r="E5" s="345"/>
      <c r="F5" s="311"/>
      <c r="G5" s="277"/>
      <c r="H5" s="313"/>
      <c r="I5" s="303"/>
      <c r="J5" s="305"/>
      <c r="K5" s="303"/>
      <c r="L5" s="307"/>
      <c r="M5" s="329"/>
      <c r="N5" s="329"/>
      <c r="O5" s="301"/>
      <c r="P5" s="301"/>
    </row>
    <row r="6" spans="1:25" s="5" customFormat="1" ht="53.25" customHeight="1" x14ac:dyDescent="0.2">
      <c r="A6" s="278" t="s">
        <v>6</v>
      </c>
      <c r="B6" s="280" t="s">
        <v>80</v>
      </c>
      <c r="C6" s="281"/>
      <c r="D6" s="281"/>
      <c r="E6" s="281"/>
      <c r="F6" s="281"/>
      <c r="G6" s="281"/>
      <c r="H6" s="281"/>
      <c r="I6" s="281"/>
      <c r="J6" s="281"/>
      <c r="K6" s="282"/>
      <c r="L6" s="154" t="s">
        <v>65</v>
      </c>
      <c r="M6" s="130" t="s">
        <v>67</v>
      </c>
      <c r="N6" s="131">
        <v>29.9</v>
      </c>
      <c r="O6" s="172" t="s">
        <v>109</v>
      </c>
      <c r="P6" s="173"/>
    </row>
    <row r="7" spans="1:25" s="5" customFormat="1" ht="55.5" customHeight="1" x14ac:dyDescent="0.2">
      <c r="A7" s="279"/>
      <c r="B7" s="283"/>
      <c r="C7" s="284"/>
      <c r="D7" s="284"/>
      <c r="E7" s="284"/>
      <c r="F7" s="284"/>
      <c r="G7" s="284"/>
      <c r="H7" s="284"/>
      <c r="I7" s="284"/>
      <c r="J7" s="284"/>
      <c r="K7" s="285"/>
      <c r="L7" s="104" t="s">
        <v>66</v>
      </c>
      <c r="M7" s="132" t="s">
        <v>68</v>
      </c>
      <c r="N7" s="133">
        <v>3662</v>
      </c>
      <c r="O7" s="105"/>
      <c r="P7" s="104" t="s">
        <v>110</v>
      </c>
    </row>
    <row r="8" spans="1:25" s="5" customFormat="1" ht="120" customHeight="1" x14ac:dyDescent="0.2">
      <c r="A8" s="279"/>
      <c r="B8" s="283"/>
      <c r="C8" s="284"/>
      <c r="D8" s="284"/>
      <c r="E8" s="284"/>
      <c r="F8" s="284"/>
      <c r="G8" s="284"/>
      <c r="H8" s="284"/>
      <c r="I8" s="284"/>
      <c r="J8" s="284"/>
      <c r="K8" s="285"/>
      <c r="L8" s="155" t="s">
        <v>111</v>
      </c>
      <c r="M8" s="132" t="s">
        <v>69</v>
      </c>
      <c r="N8" s="133" t="s">
        <v>106</v>
      </c>
      <c r="O8" s="105"/>
      <c r="P8" s="104" t="s">
        <v>103</v>
      </c>
    </row>
    <row r="9" spans="1:25" s="5" customFormat="1" ht="42.75" customHeight="1" thickBot="1" x14ac:dyDescent="0.25">
      <c r="A9" s="279"/>
      <c r="B9" s="286"/>
      <c r="C9" s="287"/>
      <c r="D9" s="287"/>
      <c r="E9" s="287"/>
      <c r="F9" s="287"/>
      <c r="G9" s="287"/>
      <c r="H9" s="287"/>
      <c r="I9" s="287"/>
      <c r="J9" s="287"/>
      <c r="K9" s="288"/>
      <c r="L9" s="156" t="s">
        <v>81</v>
      </c>
      <c r="M9" s="134" t="s">
        <v>70</v>
      </c>
      <c r="N9" s="135" t="s">
        <v>107</v>
      </c>
      <c r="O9" s="156" t="s">
        <v>105</v>
      </c>
      <c r="P9" s="176"/>
    </row>
    <row r="10" spans="1:25" s="5" customFormat="1" ht="15" customHeight="1" thickBot="1" x14ac:dyDescent="0.25">
      <c r="A10" s="4" t="s">
        <v>6</v>
      </c>
      <c r="B10" s="6" t="s">
        <v>6</v>
      </c>
      <c r="C10" s="258" t="s">
        <v>47</v>
      </c>
      <c r="D10" s="259"/>
      <c r="E10" s="259"/>
      <c r="F10" s="259"/>
      <c r="G10" s="259"/>
      <c r="H10" s="259"/>
      <c r="I10" s="259"/>
      <c r="J10" s="259"/>
      <c r="K10" s="259"/>
      <c r="L10" s="259"/>
      <c r="M10" s="260"/>
      <c r="N10" s="259"/>
      <c r="O10" s="259"/>
      <c r="P10" s="261"/>
    </row>
    <row r="11" spans="1:25" s="3" customFormat="1" ht="54.75" customHeight="1" x14ac:dyDescent="0.2">
      <c r="A11" s="292" t="s">
        <v>6</v>
      </c>
      <c r="B11" s="289" t="s">
        <v>6</v>
      </c>
      <c r="C11" s="295" t="s">
        <v>6</v>
      </c>
      <c r="D11" s="25" t="s">
        <v>39</v>
      </c>
      <c r="E11" s="109"/>
      <c r="F11" s="266" t="s">
        <v>10</v>
      </c>
      <c r="G11" s="269" t="s">
        <v>28</v>
      </c>
      <c r="H11" s="27" t="s">
        <v>9</v>
      </c>
      <c r="I11" s="183">
        <v>15</v>
      </c>
      <c r="J11" s="58">
        <v>15</v>
      </c>
      <c r="K11" s="62">
        <v>15</v>
      </c>
      <c r="L11" s="49" t="s">
        <v>82</v>
      </c>
      <c r="M11" s="159">
        <v>4</v>
      </c>
      <c r="N11" s="179">
        <v>4</v>
      </c>
      <c r="O11" s="88"/>
      <c r="P11" s="88"/>
      <c r="Q11" s="3" t="s">
        <v>61</v>
      </c>
      <c r="T11" s="3" t="s">
        <v>61</v>
      </c>
    </row>
    <row r="12" spans="1:25" s="3" customFormat="1" ht="28.5" customHeight="1" x14ac:dyDescent="0.2">
      <c r="A12" s="293"/>
      <c r="B12" s="290"/>
      <c r="C12" s="296"/>
      <c r="D12" s="26" t="s">
        <v>43</v>
      </c>
      <c r="E12" s="110"/>
      <c r="F12" s="267"/>
      <c r="G12" s="270"/>
      <c r="H12" s="28" t="s">
        <v>20</v>
      </c>
      <c r="I12" s="183">
        <v>85</v>
      </c>
      <c r="J12" s="59">
        <v>85</v>
      </c>
      <c r="K12" s="177">
        <v>85</v>
      </c>
      <c r="L12" s="51" t="s">
        <v>104</v>
      </c>
      <c r="M12" s="160">
        <v>1</v>
      </c>
      <c r="N12" s="180">
        <v>1</v>
      </c>
      <c r="O12" s="89"/>
      <c r="P12" s="89"/>
    </row>
    <row r="13" spans="1:25" s="3" customFormat="1" ht="15" customHeight="1" x14ac:dyDescent="0.2">
      <c r="A13" s="293"/>
      <c r="B13" s="290"/>
      <c r="C13" s="296"/>
      <c r="D13" s="262" t="s">
        <v>42</v>
      </c>
      <c r="E13" s="110"/>
      <c r="F13" s="267"/>
      <c r="G13" s="270"/>
      <c r="H13" s="28"/>
      <c r="I13" s="184"/>
      <c r="J13" s="60"/>
      <c r="K13" s="60"/>
      <c r="L13" s="50" t="s">
        <v>55</v>
      </c>
      <c r="M13" s="160">
        <v>100</v>
      </c>
      <c r="N13" s="180">
        <v>100</v>
      </c>
      <c r="O13" s="89"/>
      <c r="P13" s="89"/>
    </row>
    <row r="14" spans="1:25" s="3" customFormat="1" ht="16.5" customHeight="1" x14ac:dyDescent="0.2">
      <c r="A14" s="293"/>
      <c r="B14" s="290"/>
      <c r="C14" s="296"/>
      <c r="D14" s="262"/>
      <c r="E14" s="264"/>
      <c r="F14" s="267"/>
      <c r="G14" s="270"/>
      <c r="H14" s="29"/>
      <c r="I14" s="185"/>
      <c r="J14" s="61"/>
      <c r="K14" s="60"/>
      <c r="L14" s="272" t="s">
        <v>83</v>
      </c>
      <c r="M14" s="157">
        <v>15</v>
      </c>
      <c r="N14" s="274">
        <v>15</v>
      </c>
      <c r="O14" s="89"/>
      <c r="P14" s="89"/>
    </row>
    <row r="15" spans="1:25" s="3" customFormat="1" ht="16.5" customHeight="1" thickBot="1" x14ac:dyDescent="0.25">
      <c r="A15" s="294"/>
      <c r="B15" s="291"/>
      <c r="C15" s="297"/>
      <c r="D15" s="263"/>
      <c r="E15" s="265"/>
      <c r="F15" s="268"/>
      <c r="G15" s="271"/>
      <c r="H15" s="187" t="s">
        <v>11</v>
      </c>
      <c r="I15" s="186">
        <f>SUM(I11:I14)</f>
        <v>100</v>
      </c>
      <c r="J15" s="186">
        <f>SUM(J11:J14)</f>
        <v>100</v>
      </c>
      <c r="K15" s="186">
        <f>SUM(K11:K14)</f>
        <v>100</v>
      </c>
      <c r="L15" s="273"/>
      <c r="M15" s="158"/>
      <c r="N15" s="275"/>
      <c r="O15" s="111"/>
      <c r="P15" s="112"/>
      <c r="Q15" s="7"/>
    </row>
    <row r="16" spans="1:25" ht="15" customHeight="1" thickBot="1" x14ac:dyDescent="0.25">
      <c r="A16" s="8" t="s">
        <v>6</v>
      </c>
      <c r="B16" s="9" t="s">
        <v>6</v>
      </c>
      <c r="C16" s="318" t="s">
        <v>12</v>
      </c>
      <c r="D16" s="319"/>
      <c r="E16" s="319"/>
      <c r="F16" s="319"/>
      <c r="G16" s="319"/>
      <c r="H16" s="320"/>
      <c r="I16" s="64">
        <f>I15</f>
        <v>100</v>
      </c>
      <c r="J16" s="64">
        <f>J15</f>
        <v>100</v>
      </c>
      <c r="K16" s="64">
        <f>K15</f>
        <v>100</v>
      </c>
      <c r="L16" s="347"/>
      <c r="M16" s="348"/>
      <c r="N16" s="348"/>
      <c r="O16" s="348"/>
      <c r="P16" s="349"/>
      <c r="Q16" s="65"/>
      <c r="R16" s="65"/>
      <c r="S16" s="65" t="s">
        <v>61</v>
      </c>
      <c r="T16" s="65"/>
      <c r="U16" s="102"/>
      <c r="V16" s="102"/>
      <c r="W16" s="65"/>
      <c r="X16" s="65"/>
      <c r="Y16" s="65"/>
    </row>
    <row r="17" spans="1:19" ht="15" customHeight="1" thickBot="1" x14ac:dyDescent="0.25">
      <c r="A17" s="8" t="s">
        <v>6</v>
      </c>
      <c r="B17" s="10" t="s">
        <v>7</v>
      </c>
      <c r="C17" s="258" t="s">
        <v>23</v>
      </c>
      <c r="D17" s="259"/>
      <c r="E17" s="259"/>
      <c r="F17" s="259"/>
      <c r="G17" s="259"/>
      <c r="H17" s="259"/>
      <c r="I17" s="259"/>
      <c r="J17" s="259"/>
      <c r="K17" s="259"/>
      <c r="L17" s="259"/>
      <c r="M17" s="259"/>
      <c r="N17" s="259"/>
      <c r="O17" s="259"/>
      <c r="P17" s="261"/>
    </row>
    <row r="18" spans="1:19" ht="15" customHeight="1" x14ac:dyDescent="0.2">
      <c r="A18" s="292" t="s">
        <v>6</v>
      </c>
      <c r="B18" s="289" t="s">
        <v>7</v>
      </c>
      <c r="C18" s="334" t="s">
        <v>6</v>
      </c>
      <c r="D18" s="406" t="s">
        <v>71</v>
      </c>
      <c r="E18" s="409" t="s">
        <v>26</v>
      </c>
      <c r="F18" s="330" t="s">
        <v>27</v>
      </c>
      <c r="G18" s="269" t="s">
        <v>28</v>
      </c>
      <c r="H18" s="36" t="s">
        <v>9</v>
      </c>
      <c r="I18" s="188">
        <v>27.4</v>
      </c>
      <c r="J18" s="66">
        <v>60.4</v>
      </c>
      <c r="K18" s="211">
        <v>60</v>
      </c>
      <c r="L18" s="97" t="s">
        <v>58</v>
      </c>
      <c r="M18" s="161">
        <v>1</v>
      </c>
      <c r="N18" s="181">
        <v>0</v>
      </c>
      <c r="O18" s="403" t="s">
        <v>112</v>
      </c>
      <c r="P18" s="403" t="s">
        <v>90</v>
      </c>
    </row>
    <row r="19" spans="1:19" ht="15" customHeight="1" x14ac:dyDescent="0.2">
      <c r="A19" s="293"/>
      <c r="B19" s="290"/>
      <c r="C19" s="335"/>
      <c r="D19" s="407"/>
      <c r="E19" s="410"/>
      <c r="F19" s="331"/>
      <c r="G19" s="270"/>
      <c r="H19" s="28" t="s">
        <v>38</v>
      </c>
      <c r="I19" s="189">
        <v>2279.6999999999998</v>
      </c>
      <c r="J19" s="68">
        <v>2279.6999999999998</v>
      </c>
      <c r="K19" s="212">
        <v>462</v>
      </c>
      <c r="L19" s="98" t="s">
        <v>60</v>
      </c>
      <c r="M19" s="162">
        <v>1</v>
      </c>
      <c r="N19" s="182">
        <v>0</v>
      </c>
      <c r="O19" s="404"/>
      <c r="P19" s="404"/>
    </row>
    <row r="20" spans="1:19" ht="15" customHeight="1" x14ac:dyDescent="0.2">
      <c r="A20" s="293"/>
      <c r="B20" s="290"/>
      <c r="C20" s="335"/>
      <c r="D20" s="407"/>
      <c r="E20" s="410"/>
      <c r="F20" s="331"/>
      <c r="G20" s="270"/>
      <c r="H20" s="29" t="s">
        <v>20</v>
      </c>
      <c r="I20" s="190">
        <v>3856.6</v>
      </c>
      <c r="J20" s="69">
        <v>3856.6</v>
      </c>
      <c r="K20" s="213">
        <v>452.1</v>
      </c>
      <c r="L20" s="98" t="s">
        <v>84</v>
      </c>
      <c r="M20" s="162">
        <v>40</v>
      </c>
      <c r="N20" s="162">
        <v>31</v>
      </c>
      <c r="O20" s="404"/>
      <c r="P20" s="404"/>
      <c r="S20" s="2" t="s">
        <v>61</v>
      </c>
    </row>
    <row r="21" spans="1:19" ht="54" customHeight="1" thickBot="1" x14ac:dyDescent="0.25">
      <c r="A21" s="293"/>
      <c r="B21" s="290"/>
      <c r="C21" s="336"/>
      <c r="D21" s="408"/>
      <c r="E21" s="411"/>
      <c r="F21" s="332"/>
      <c r="G21" s="271"/>
      <c r="H21" s="196" t="s">
        <v>11</v>
      </c>
      <c r="I21" s="186">
        <f>SUM(I18:I20)</f>
        <v>6163.7</v>
      </c>
      <c r="J21" s="186">
        <f>SUM(J18:J20)</f>
        <v>6196.7</v>
      </c>
      <c r="K21" s="186">
        <f>SUM(K18:K20)</f>
        <v>974.1</v>
      </c>
      <c r="L21" s="113"/>
      <c r="M21" s="137"/>
      <c r="N21" s="137"/>
      <c r="O21" s="405"/>
      <c r="P21" s="405"/>
    </row>
    <row r="22" spans="1:19" s="3" customFormat="1" ht="43.5" customHeight="1" x14ac:dyDescent="0.2">
      <c r="A22" s="415" t="s">
        <v>6</v>
      </c>
      <c r="B22" s="417" t="s">
        <v>7</v>
      </c>
      <c r="C22" s="334" t="s">
        <v>8</v>
      </c>
      <c r="D22" s="25" t="s">
        <v>36</v>
      </c>
      <c r="E22" s="409" t="s">
        <v>25</v>
      </c>
      <c r="F22" s="330" t="s">
        <v>10</v>
      </c>
      <c r="G22" s="269" t="s">
        <v>28</v>
      </c>
      <c r="H22" s="37" t="s">
        <v>9</v>
      </c>
      <c r="I22" s="188">
        <v>10</v>
      </c>
      <c r="J22" s="70">
        <v>10</v>
      </c>
      <c r="K22" s="74">
        <v>10</v>
      </c>
      <c r="L22" s="346" t="s">
        <v>85</v>
      </c>
      <c r="M22" s="159">
        <v>20</v>
      </c>
      <c r="N22" s="163">
        <v>20</v>
      </c>
      <c r="O22" s="88"/>
      <c r="P22" s="88"/>
    </row>
    <row r="23" spans="1:19" s="3" customFormat="1" ht="27" customHeight="1" x14ac:dyDescent="0.2">
      <c r="A23" s="293"/>
      <c r="B23" s="290"/>
      <c r="C23" s="335"/>
      <c r="D23" s="26" t="s">
        <v>44</v>
      </c>
      <c r="E23" s="410"/>
      <c r="F23" s="331"/>
      <c r="G23" s="270"/>
      <c r="H23" s="38" t="s">
        <v>20</v>
      </c>
      <c r="I23" s="191">
        <v>56.7</v>
      </c>
      <c r="J23" s="63">
        <v>56.7</v>
      </c>
      <c r="K23" s="178">
        <v>56.7</v>
      </c>
      <c r="L23" s="314"/>
      <c r="M23" s="96"/>
      <c r="N23" s="164"/>
      <c r="O23" s="89"/>
      <c r="P23" s="89"/>
    </row>
    <row r="24" spans="1:19" s="3" customFormat="1" ht="27" customHeight="1" x14ac:dyDescent="0.2">
      <c r="A24" s="293"/>
      <c r="B24" s="290"/>
      <c r="C24" s="335"/>
      <c r="D24" s="26" t="s">
        <v>48</v>
      </c>
      <c r="E24" s="410"/>
      <c r="F24" s="331"/>
      <c r="G24" s="270"/>
      <c r="H24" s="38"/>
      <c r="I24" s="191"/>
      <c r="J24" s="63"/>
      <c r="K24" s="71"/>
      <c r="L24" s="314" t="s">
        <v>86</v>
      </c>
      <c r="M24" s="160">
        <v>4</v>
      </c>
      <c r="N24" s="160">
        <v>4</v>
      </c>
      <c r="O24" s="52"/>
      <c r="P24" s="52"/>
    </row>
    <row r="25" spans="1:19" s="3" customFormat="1" ht="15" customHeight="1" x14ac:dyDescent="0.2">
      <c r="A25" s="293"/>
      <c r="B25" s="290"/>
      <c r="C25" s="335"/>
      <c r="D25" s="26" t="s">
        <v>35</v>
      </c>
      <c r="E25" s="410"/>
      <c r="F25" s="331"/>
      <c r="G25" s="270"/>
      <c r="H25" s="39"/>
      <c r="I25" s="192"/>
      <c r="J25" s="72"/>
      <c r="K25" s="73"/>
      <c r="L25" s="314"/>
      <c r="M25" s="138"/>
      <c r="N25" s="138"/>
      <c r="O25" s="52"/>
      <c r="P25" s="52"/>
    </row>
    <row r="26" spans="1:19" s="3" customFormat="1" ht="15" customHeight="1" x14ac:dyDescent="0.2">
      <c r="A26" s="293"/>
      <c r="B26" s="290"/>
      <c r="C26" s="335"/>
      <c r="D26" s="26" t="s">
        <v>49</v>
      </c>
      <c r="E26" s="410"/>
      <c r="F26" s="331"/>
      <c r="G26" s="270"/>
      <c r="H26" s="39"/>
      <c r="I26" s="192"/>
      <c r="J26" s="72"/>
      <c r="K26" s="73"/>
      <c r="L26" s="94"/>
      <c r="M26" s="138"/>
      <c r="N26" s="138"/>
      <c r="O26" s="52"/>
      <c r="P26" s="52"/>
    </row>
    <row r="27" spans="1:19" s="3" customFormat="1" ht="27" customHeight="1" x14ac:dyDescent="0.2">
      <c r="A27" s="293"/>
      <c r="B27" s="290"/>
      <c r="C27" s="335"/>
      <c r="D27" s="26" t="s">
        <v>50</v>
      </c>
      <c r="E27" s="410"/>
      <c r="F27" s="331"/>
      <c r="G27" s="270"/>
      <c r="H27" s="39"/>
      <c r="I27" s="192"/>
      <c r="J27" s="72"/>
      <c r="K27" s="73"/>
      <c r="L27" s="94"/>
      <c r="M27" s="138"/>
      <c r="N27" s="138"/>
      <c r="O27" s="52"/>
      <c r="P27" s="52"/>
    </row>
    <row r="28" spans="1:19" s="3" customFormat="1" ht="27" customHeight="1" x14ac:dyDescent="0.2">
      <c r="A28" s="293"/>
      <c r="B28" s="290"/>
      <c r="C28" s="335"/>
      <c r="D28" s="26" t="s">
        <v>51</v>
      </c>
      <c r="E28" s="410"/>
      <c r="F28" s="331"/>
      <c r="G28" s="270"/>
      <c r="H28" s="39"/>
      <c r="I28" s="192"/>
      <c r="J28" s="72"/>
      <c r="K28" s="73"/>
      <c r="L28" s="94"/>
      <c r="M28" s="138"/>
      <c r="N28" s="138"/>
      <c r="O28" s="52"/>
      <c r="P28" s="52"/>
    </row>
    <row r="29" spans="1:19" s="3" customFormat="1" ht="15.75" customHeight="1" x14ac:dyDescent="0.2">
      <c r="A29" s="293"/>
      <c r="B29" s="290"/>
      <c r="C29" s="335"/>
      <c r="D29" s="262" t="s">
        <v>40</v>
      </c>
      <c r="E29" s="410"/>
      <c r="F29" s="331"/>
      <c r="G29" s="270"/>
      <c r="H29" s="39"/>
      <c r="I29" s="193"/>
      <c r="J29" s="93"/>
      <c r="K29" s="73"/>
      <c r="L29" s="95"/>
      <c r="M29" s="138"/>
      <c r="N29" s="138"/>
      <c r="O29" s="52"/>
      <c r="P29" s="52"/>
    </row>
    <row r="30" spans="1:19" s="3" customFormat="1" ht="15" customHeight="1" thickBot="1" x14ac:dyDescent="0.25">
      <c r="A30" s="416"/>
      <c r="B30" s="418"/>
      <c r="C30" s="336"/>
      <c r="D30" s="263"/>
      <c r="E30" s="411"/>
      <c r="F30" s="332"/>
      <c r="G30" s="271"/>
      <c r="H30" s="197" t="s">
        <v>11</v>
      </c>
      <c r="I30" s="194">
        <f>SUM(I22:I29)</f>
        <v>66.7</v>
      </c>
      <c r="J30" s="194">
        <f>SUM(J22:J29)</f>
        <v>66.7</v>
      </c>
      <c r="K30" s="194">
        <f>SUM(K22:K29)</f>
        <v>66.7</v>
      </c>
      <c r="L30" s="113"/>
      <c r="M30" s="139"/>
      <c r="N30" s="139"/>
      <c r="O30" s="114"/>
      <c r="P30" s="114"/>
      <c r="Q30" s="7"/>
    </row>
    <row r="31" spans="1:19" ht="14.25" customHeight="1" x14ac:dyDescent="0.2">
      <c r="A31" s="415" t="s">
        <v>6</v>
      </c>
      <c r="B31" s="417" t="s">
        <v>7</v>
      </c>
      <c r="C31" s="334" t="s">
        <v>10</v>
      </c>
      <c r="D31" s="337" t="s">
        <v>59</v>
      </c>
      <c r="E31" s="340" t="s">
        <v>24</v>
      </c>
      <c r="F31" s="419" t="s">
        <v>10</v>
      </c>
      <c r="G31" s="316" t="s">
        <v>28</v>
      </c>
      <c r="H31" s="40" t="s">
        <v>9</v>
      </c>
      <c r="I31" s="183">
        <v>2.9</v>
      </c>
      <c r="J31" s="60">
        <v>2.9</v>
      </c>
      <c r="K31" s="67">
        <v>2.8</v>
      </c>
      <c r="L31" s="321" t="s">
        <v>56</v>
      </c>
      <c r="M31" s="140"/>
      <c r="N31" s="140"/>
      <c r="O31" s="90"/>
      <c r="P31" s="90"/>
    </row>
    <row r="32" spans="1:19" ht="14.25" customHeight="1" x14ac:dyDescent="0.2">
      <c r="A32" s="293"/>
      <c r="B32" s="290"/>
      <c r="C32" s="335"/>
      <c r="D32" s="338"/>
      <c r="E32" s="341"/>
      <c r="F32" s="420"/>
      <c r="G32" s="317"/>
      <c r="H32" s="41"/>
      <c r="I32" s="195"/>
      <c r="J32" s="75"/>
      <c r="K32" s="75"/>
      <c r="L32" s="272"/>
      <c r="M32" s="141"/>
      <c r="N32" s="141"/>
      <c r="O32" s="91"/>
      <c r="P32" s="91"/>
    </row>
    <row r="33" spans="1:27" ht="14.25" customHeight="1" thickBot="1" x14ac:dyDescent="0.25">
      <c r="A33" s="293"/>
      <c r="B33" s="290"/>
      <c r="C33" s="335"/>
      <c r="D33" s="339"/>
      <c r="E33" s="341"/>
      <c r="F33" s="420"/>
      <c r="G33" s="317"/>
      <c r="H33" s="198" t="s">
        <v>11</v>
      </c>
      <c r="I33" s="194">
        <f>SUM(I31:I32)</f>
        <v>2.9</v>
      </c>
      <c r="J33" s="194">
        <f>SUM(J31:J32)</f>
        <v>2.9</v>
      </c>
      <c r="K33" s="194">
        <f>SUM(K31:K32)</f>
        <v>2.8</v>
      </c>
      <c r="L33" s="272"/>
      <c r="M33" s="142"/>
      <c r="N33" s="142"/>
      <c r="O33" s="92"/>
      <c r="P33" s="92"/>
    </row>
    <row r="34" spans="1:27" s="5" customFormat="1" ht="15" customHeight="1" thickBot="1" x14ac:dyDescent="0.25">
      <c r="A34" s="4" t="s">
        <v>6</v>
      </c>
      <c r="B34" s="31" t="s">
        <v>7</v>
      </c>
      <c r="C34" s="325" t="s">
        <v>12</v>
      </c>
      <c r="D34" s="325"/>
      <c r="E34" s="325"/>
      <c r="F34" s="325"/>
      <c r="G34" s="325"/>
      <c r="H34" s="318"/>
      <c r="I34" s="76">
        <f>I33+I30+I21</f>
        <v>6233.3</v>
      </c>
      <c r="J34" s="76">
        <f>J33+J30+J21</f>
        <v>6266.3</v>
      </c>
      <c r="K34" s="76">
        <f>K33+K30+K21</f>
        <v>1043.5999999999999</v>
      </c>
      <c r="L34" s="368"/>
      <c r="M34" s="369"/>
      <c r="N34" s="369"/>
      <c r="O34" s="369"/>
      <c r="P34" s="370"/>
      <c r="W34" s="5" t="s">
        <v>61</v>
      </c>
    </row>
    <row r="35" spans="1:27" s="5" customFormat="1" ht="15" customHeight="1" thickBot="1" x14ac:dyDescent="0.25">
      <c r="A35" s="4" t="s">
        <v>6</v>
      </c>
      <c r="B35" s="32"/>
      <c r="C35" s="322" t="s">
        <v>13</v>
      </c>
      <c r="D35" s="323"/>
      <c r="E35" s="323"/>
      <c r="F35" s="323"/>
      <c r="G35" s="323"/>
      <c r="H35" s="324"/>
      <c r="I35" s="33">
        <f>I34+I16</f>
        <v>6333.3</v>
      </c>
      <c r="J35" s="33">
        <f>J34+J16</f>
        <v>6366.3</v>
      </c>
      <c r="K35" s="33">
        <f>K34+K16</f>
        <v>1143.5999999999999</v>
      </c>
      <c r="L35" s="371"/>
      <c r="M35" s="372"/>
      <c r="N35" s="372"/>
      <c r="O35" s="372"/>
      <c r="P35" s="373"/>
      <c r="T35" s="102"/>
      <c r="U35" s="102"/>
      <c r="V35" s="102"/>
      <c r="W35" s="102"/>
      <c r="X35" s="102" t="s">
        <v>61</v>
      </c>
      <c r="Y35" s="102"/>
      <c r="Z35" s="102"/>
      <c r="AA35" s="102"/>
    </row>
    <row r="36" spans="1:27" s="5" customFormat="1" ht="15" customHeight="1" thickBot="1" x14ac:dyDescent="0.25">
      <c r="A36" s="4" t="s">
        <v>7</v>
      </c>
      <c r="B36" s="377" t="s">
        <v>22</v>
      </c>
      <c r="C36" s="378"/>
      <c r="D36" s="378"/>
      <c r="E36" s="378"/>
      <c r="F36" s="378"/>
      <c r="G36" s="378"/>
      <c r="H36" s="378"/>
      <c r="I36" s="378"/>
      <c r="J36" s="378"/>
      <c r="K36" s="378"/>
      <c r="L36" s="378"/>
      <c r="M36" s="378"/>
      <c r="N36" s="378"/>
      <c r="O36" s="378"/>
      <c r="P36" s="379"/>
    </row>
    <row r="37" spans="1:27" s="5" customFormat="1" ht="15" customHeight="1" thickBot="1" x14ac:dyDescent="0.25">
      <c r="A37" s="4" t="s">
        <v>7</v>
      </c>
      <c r="B37" s="6" t="s">
        <v>6</v>
      </c>
      <c r="C37" s="315" t="s">
        <v>30</v>
      </c>
      <c r="D37" s="259"/>
      <c r="E37" s="259"/>
      <c r="F37" s="259"/>
      <c r="G37" s="259"/>
      <c r="H37" s="259"/>
      <c r="I37" s="259"/>
      <c r="J37" s="259"/>
      <c r="K37" s="259"/>
      <c r="L37" s="259"/>
      <c r="M37" s="259"/>
      <c r="N37" s="259"/>
      <c r="O37" s="259"/>
      <c r="P37" s="261"/>
    </row>
    <row r="38" spans="1:27" ht="127.5" customHeight="1" thickBot="1" x14ac:dyDescent="0.25">
      <c r="A38" s="232" t="s">
        <v>7</v>
      </c>
      <c r="B38" s="233" t="s">
        <v>6</v>
      </c>
      <c r="C38" s="234" t="s">
        <v>6</v>
      </c>
      <c r="D38" s="235" t="s">
        <v>45</v>
      </c>
      <c r="E38" s="236" t="s">
        <v>33</v>
      </c>
      <c r="F38" s="237" t="s">
        <v>10</v>
      </c>
      <c r="G38" s="238" t="s">
        <v>28</v>
      </c>
      <c r="H38" s="239" t="s">
        <v>9</v>
      </c>
      <c r="I38" s="240">
        <v>52.1</v>
      </c>
      <c r="J38" s="241">
        <v>32.1</v>
      </c>
      <c r="K38" s="242">
        <v>27</v>
      </c>
      <c r="L38" s="243" t="s">
        <v>87</v>
      </c>
      <c r="M38" s="244">
        <v>1</v>
      </c>
      <c r="N38" s="245">
        <v>0</v>
      </c>
      <c r="O38" s="246"/>
      <c r="P38" s="247" t="s">
        <v>113</v>
      </c>
    </row>
    <row r="39" spans="1:27" ht="78.75" customHeight="1" x14ac:dyDescent="0.2">
      <c r="A39" s="215"/>
      <c r="B39" s="216"/>
      <c r="C39" s="217"/>
      <c r="D39" s="204" t="s">
        <v>31</v>
      </c>
      <c r="E39" s="221"/>
      <c r="F39" s="222"/>
      <c r="G39" s="223"/>
      <c r="H39" s="42" t="s">
        <v>20</v>
      </c>
      <c r="I39" s="214">
        <v>0</v>
      </c>
      <c r="J39" s="72">
        <v>0</v>
      </c>
      <c r="K39" s="73">
        <v>0</v>
      </c>
      <c r="L39" s="227" t="s">
        <v>88</v>
      </c>
      <c r="M39" s="228">
        <v>1</v>
      </c>
      <c r="N39" s="229">
        <v>1</v>
      </c>
      <c r="O39" s="230" t="s">
        <v>122</v>
      </c>
      <c r="P39" s="231"/>
    </row>
    <row r="40" spans="1:27" ht="28.5" customHeight="1" x14ac:dyDescent="0.2">
      <c r="A40" s="215"/>
      <c r="B40" s="216"/>
      <c r="C40" s="217"/>
      <c r="D40" s="204" t="s">
        <v>34</v>
      </c>
      <c r="E40" s="221"/>
      <c r="F40" s="222"/>
      <c r="G40" s="223"/>
      <c r="H40" s="42"/>
      <c r="I40" s="214"/>
      <c r="J40" s="72"/>
      <c r="K40" s="73"/>
      <c r="L40" s="333" t="s">
        <v>89</v>
      </c>
      <c r="M40" s="165">
        <v>1000</v>
      </c>
      <c r="N40" s="167">
        <v>0</v>
      </c>
      <c r="O40" s="166"/>
      <c r="P40" s="423" t="s">
        <v>114</v>
      </c>
    </row>
    <row r="41" spans="1:27" ht="27.75" customHeight="1" x14ac:dyDescent="0.2">
      <c r="A41" s="215"/>
      <c r="B41" s="216"/>
      <c r="C41" s="217"/>
      <c r="D41" s="205" t="s">
        <v>37</v>
      </c>
      <c r="E41" s="221"/>
      <c r="F41" s="222"/>
      <c r="G41" s="223"/>
      <c r="H41" s="42"/>
      <c r="I41" s="421"/>
      <c r="J41" s="72"/>
      <c r="K41" s="73"/>
      <c r="L41" s="314"/>
      <c r="M41" s="175"/>
      <c r="N41" s="144"/>
      <c r="O41" s="206"/>
      <c r="P41" s="404"/>
    </row>
    <row r="42" spans="1:27" ht="15.75" customHeight="1" x14ac:dyDescent="0.2">
      <c r="A42" s="215"/>
      <c r="B42" s="216"/>
      <c r="C42" s="217"/>
      <c r="D42" s="204" t="s">
        <v>32</v>
      </c>
      <c r="E42" s="221"/>
      <c r="F42" s="222"/>
      <c r="G42" s="223"/>
      <c r="H42" s="42"/>
      <c r="I42" s="421"/>
      <c r="J42" s="72"/>
      <c r="K42" s="73"/>
      <c r="L42" s="94"/>
      <c r="M42" s="99"/>
      <c r="N42" s="144"/>
      <c r="O42" s="57"/>
      <c r="P42" s="404"/>
      <c r="Q42" s="116"/>
    </row>
    <row r="43" spans="1:27" ht="15" customHeight="1" x14ac:dyDescent="0.2">
      <c r="A43" s="215"/>
      <c r="B43" s="216"/>
      <c r="C43" s="217"/>
      <c r="D43" s="352" t="s">
        <v>46</v>
      </c>
      <c r="E43" s="221"/>
      <c r="F43" s="222"/>
      <c r="G43" s="223"/>
      <c r="H43" s="30"/>
      <c r="I43" s="422"/>
      <c r="J43" s="93"/>
      <c r="K43" s="108"/>
      <c r="L43" s="95"/>
      <c r="M43" s="99"/>
      <c r="N43" s="144"/>
      <c r="O43" s="57"/>
      <c r="P43" s="404"/>
    </row>
    <row r="44" spans="1:27" ht="15" customHeight="1" thickBot="1" x14ac:dyDescent="0.25">
      <c r="A44" s="218"/>
      <c r="B44" s="219"/>
      <c r="C44" s="220"/>
      <c r="D44" s="353"/>
      <c r="E44" s="224"/>
      <c r="F44" s="225"/>
      <c r="G44" s="226"/>
      <c r="H44" s="203" t="s">
        <v>11</v>
      </c>
      <c r="I44" s="199">
        <f>SUM(I38:I43)</f>
        <v>52.1</v>
      </c>
      <c r="J44" s="186">
        <f>SUM(J38:J43)</f>
        <v>32.1</v>
      </c>
      <c r="K44" s="199">
        <f>SUM(K38:K43)</f>
        <v>27</v>
      </c>
      <c r="L44" s="115"/>
      <c r="M44" s="145"/>
      <c r="N44" s="146"/>
      <c r="O44" s="117"/>
      <c r="P44" s="405"/>
    </row>
    <row r="45" spans="1:27" s="3" customFormat="1" ht="25.5" customHeight="1" x14ac:dyDescent="0.2">
      <c r="A45" s="415" t="s">
        <v>7</v>
      </c>
      <c r="B45" s="417" t="s">
        <v>6</v>
      </c>
      <c r="C45" s="334" t="s">
        <v>7</v>
      </c>
      <c r="D45" s="361" t="s">
        <v>41</v>
      </c>
      <c r="E45" s="362"/>
      <c r="F45" s="330" t="s">
        <v>10</v>
      </c>
      <c r="G45" s="269" t="s">
        <v>28</v>
      </c>
      <c r="H45" s="30" t="s">
        <v>9</v>
      </c>
      <c r="I45" s="200">
        <v>44.5</v>
      </c>
      <c r="J45" s="78">
        <v>31.5</v>
      </c>
      <c r="K45" s="128">
        <v>31.5</v>
      </c>
      <c r="L45" s="346" t="s">
        <v>57</v>
      </c>
      <c r="M45" s="380">
        <v>1</v>
      </c>
      <c r="N45" s="164">
        <v>1</v>
      </c>
      <c r="O45" s="424" t="s">
        <v>120</v>
      </c>
      <c r="P45" s="403" t="s">
        <v>123</v>
      </c>
    </row>
    <row r="46" spans="1:27" s="3" customFormat="1" ht="27.75" customHeight="1" x14ac:dyDescent="0.2">
      <c r="A46" s="293"/>
      <c r="B46" s="290"/>
      <c r="C46" s="335"/>
      <c r="D46" s="262"/>
      <c r="E46" s="363"/>
      <c r="F46" s="331"/>
      <c r="G46" s="270"/>
      <c r="H46" s="30" t="s">
        <v>29</v>
      </c>
      <c r="I46" s="201">
        <v>0</v>
      </c>
      <c r="J46" s="174">
        <v>0</v>
      </c>
      <c r="K46" s="129">
        <v>0</v>
      </c>
      <c r="L46" s="314"/>
      <c r="M46" s="381"/>
      <c r="N46" s="136"/>
      <c r="O46" s="425"/>
      <c r="P46" s="404"/>
    </row>
    <row r="47" spans="1:27" s="3" customFormat="1" ht="67.5" customHeight="1" thickBot="1" x14ac:dyDescent="0.25">
      <c r="A47" s="416"/>
      <c r="B47" s="418"/>
      <c r="C47" s="336"/>
      <c r="D47" s="263"/>
      <c r="E47" s="364"/>
      <c r="F47" s="332"/>
      <c r="G47" s="271"/>
      <c r="H47" s="187" t="s">
        <v>11</v>
      </c>
      <c r="I47" s="202">
        <f>SUM(I45:I46)</f>
        <v>44.5</v>
      </c>
      <c r="J47" s="202">
        <f>SUM(J45:J46)</f>
        <v>31.5</v>
      </c>
      <c r="K47" s="202">
        <f>SUM(K45:K46)</f>
        <v>31.5</v>
      </c>
      <c r="L47" s="118"/>
      <c r="M47" s="147"/>
      <c r="N47" s="148"/>
      <c r="O47" s="426"/>
      <c r="P47" s="405"/>
      <c r="Q47" s="7"/>
    </row>
    <row r="48" spans="1:27" s="5" customFormat="1" ht="15" customHeight="1" thickBot="1" x14ac:dyDescent="0.25">
      <c r="A48" s="4" t="s">
        <v>7</v>
      </c>
      <c r="B48" s="31" t="s">
        <v>6</v>
      </c>
      <c r="C48" s="325" t="s">
        <v>12</v>
      </c>
      <c r="D48" s="326"/>
      <c r="E48" s="326"/>
      <c r="F48" s="326"/>
      <c r="G48" s="326"/>
      <c r="H48" s="327"/>
      <c r="I48" s="106">
        <f>I47+I44</f>
        <v>96.6</v>
      </c>
      <c r="J48" s="106">
        <f>J47+J44</f>
        <v>63.6</v>
      </c>
      <c r="K48" s="106">
        <f>K47+K44</f>
        <v>58.5</v>
      </c>
      <c r="L48" s="374"/>
      <c r="M48" s="375"/>
      <c r="N48" s="375"/>
      <c r="O48" s="375"/>
      <c r="P48" s="376"/>
    </row>
    <row r="49" spans="1:40" s="5" customFormat="1" ht="15" customHeight="1" thickBot="1" x14ac:dyDescent="0.25">
      <c r="A49" s="4" t="s">
        <v>7</v>
      </c>
      <c r="B49" s="32"/>
      <c r="C49" s="322" t="s">
        <v>13</v>
      </c>
      <c r="D49" s="323"/>
      <c r="E49" s="323"/>
      <c r="F49" s="323"/>
      <c r="G49" s="323"/>
      <c r="H49" s="324"/>
      <c r="I49" s="107">
        <f>I48</f>
        <v>96.6</v>
      </c>
      <c r="J49" s="107">
        <f>J48</f>
        <v>63.6</v>
      </c>
      <c r="K49" s="107">
        <f>K48</f>
        <v>58.5</v>
      </c>
      <c r="L49" s="371"/>
      <c r="M49" s="372"/>
      <c r="N49" s="372"/>
      <c r="O49" s="372"/>
      <c r="P49" s="373"/>
      <c r="T49" s="102"/>
      <c r="U49" s="102"/>
      <c r="V49" s="102"/>
      <c r="W49" s="102"/>
      <c r="X49" s="102"/>
      <c r="Y49" s="102"/>
      <c r="Z49" s="102"/>
      <c r="AA49" s="102"/>
    </row>
    <row r="50" spans="1:40" s="5" customFormat="1" ht="15" customHeight="1" thickBot="1" x14ac:dyDescent="0.25">
      <c r="A50" s="34" t="s">
        <v>10</v>
      </c>
      <c r="B50" s="412" t="s">
        <v>14</v>
      </c>
      <c r="C50" s="413"/>
      <c r="D50" s="413"/>
      <c r="E50" s="413"/>
      <c r="F50" s="413"/>
      <c r="G50" s="413"/>
      <c r="H50" s="414"/>
      <c r="I50" s="77">
        <f>I49+I35</f>
        <v>6429.9000000000005</v>
      </c>
      <c r="J50" s="77">
        <f>J49+J35</f>
        <v>6429.9000000000005</v>
      </c>
      <c r="K50" s="77">
        <f>K49+K35</f>
        <v>1202.0999999999999</v>
      </c>
      <c r="L50" s="365"/>
      <c r="M50" s="366"/>
      <c r="N50" s="366"/>
      <c r="O50" s="366"/>
      <c r="P50" s="367"/>
      <c r="Q50" s="102"/>
      <c r="R50" s="102"/>
      <c r="S50" s="102"/>
      <c r="T50" s="102"/>
      <c r="U50" s="102"/>
      <c r="V50" s="102"/>
      <c r="W50" s="102"/>
      <c r="X50" s="102"/>
      <c r="Y50" s="102"/>
      <c r="Z50" s="102"/>
      <c r="AA50" s="102"/>
    </row>
    <row r="51" spans="1:40" s="102" customFormat="1" ht="15" customHeight="1" x14ac:dyDescent="0.2">
      <c r="A51" s="401" t="s">
        <v>115</v>
      </c>
      <c r="B51" s="401"/>
      <c r="C51" s="401"/>
      <c r="D51" s="401"/>
      <c r="E51" s="401"/>
      <c r="F51" s="401"/>
      <c r="G51" s="401"/>
      <c r="H51" s="401"/>
      <c r="I51" s="401"/>
      <c r="J51" s="101"/>
      <c r="K51" s="35"/>
      <c r="L51" s="53"/>
      <c r="M51" s="149"/>
      <c r="N51" s="150"/>
      <c r="O51" s="13"/>
      <c r="P51" s="13"/>
    </row>
    <row r="52" spans="1:40" s="102" customFormat="1" ht="15" customHeight="1" x14ac:dyDescent="0.2">
      <c r="A52" s="402" t="s">
        <v>116</v>
      </c>
      <c r="B52" s="402"/>
      <c r="C52" s="402"/>
      <c r="D52" s="402"/>
      <c r="E52" s="402"/>
      <c r="F52" s="402"/>
      <c r="G52" s="402"/>
      <c r="H52" s="402"/>
      <c r="I52" s="402"/>
      <c r="J52" s="101"/>
      <c r="K52" s="35"/>
      <c r="L52" s="53"/>
      <c r="M52" s="149"/>
      <c r="N52" s="150"/>
      <c r="O52" s="13"/>
      <c r="P52" s="13"/>
    </row>
    <row r="53" spans="1:40" s="102" customFormat="1" ht="15" customHeight="1" x14ac:dyDescent="0.2">
      <c r="A53" s="402" t="s">
        <v>117</v>
      </c>
      <c r="B53" s="402"/>
      <c r="C53" s="402"/>
      <c r="D53" s="402"/>
      <c r="E53" s="402"/>
      <c r="F53" s="402"/>
      <c r="G53" s="402"/>
      <c r="H53" s="402"/>
      <c r="I53" s="402"/>
      <c r="J53" s="402"/>
      <c r="K53" s="402"/>
      <c r="L53" s="53"/>
      <c r="M53" s="149"/>
      <c r="N53" s="150"/>
      <c r="O53" s="13"/>
      <c r="P53" s="13"/>
    </row>
    <row r="54" spans="1:40" s="16" customFormat="1" ht="15" customHeight="1" thickBot="1" x14ac:dyDescent="0.25">
      <c r="A54" s="12"/>
      <c r="B54" s="12"/>
      <c r="C54" s="12"/>
      <c r="D54" s="400" t="s">
        <v>17</v>
      </c>
      <c r="E54" s="400"/>
      <c r="F54" s="400"/>
      <c r="G54" s="400"/>
      <c r="H54" s="400"/>
      <c r="I54" s="400"/>
      <c r="J54" s="400"/>
      <c r="K54" s="400"/>
      <c r="L54" s="127"/>
      <c r="M54" s="151"/>
      <c r="N54" s="151"/>
      <c r="O54" s="101"/>
      <c r="P54" s="101"/>
      <c r="Q54" s="14"/>
      <c r="R54" s="14"/>
      <c r="S54" s="15"/>
      <c r="T54" s="15"/>
      <c r="U54" s="15"/>
      <c r="V54" s="15"/>
      <c r="W54" s="15"/>
      <c r="X54" s="15"/>
      <c r="Y54" s="15"/>
      <c r="Z54" s="15"/>
      <c r="AA54" s="15"/>
      <c r="AB54" s="15"/>
      <c r="AC54" s="15"/>
      <c r="AD54" s="15"/>
      <c r="AE54" s="15"/>
      <c r="AF54" s="15"/>
      <c r="AG54" s="15"/>
      <c r="AH54" s="15"/>
      <c r="AI54" s="15"/>
      <c r="AJ54" s="15"/>
      <c r="AK54" s="15"/>
      <c r="AL54" s="15"/>
      <c r="AM54" s="15"/>
      <c r="AN54" s="15"/>
    </row>
    <row r="55" spans="1:40" s="3" customFormat="1" ht="60" customHeight="1" thickBot="1" x14ac:dyDescent="0.25">
      <c r="A55" s="1"/>
      <c r="B55" s="1"/>
      <c r="C55" s="12"/>
      <c r="D55" s="391" t="s">
        <v>15</v>
      </c>
      <c r="E55" s="392"/>
      <c r="F55" s="392"/>
      <c r="G55" s="392"/>
      <c r="H55" s="393"/>
      <c r="I55" s="120" t="s">
        <v>74</v>
      </c>
      <c r="J55" s="119" t="s">
        <v>75</v>
      </c>
      <c r="K55" s="119" t="s">
        <v>76</v>
      </c>
      <c r="L55" s="121"/>
      <c r="M55" s="354"/>
      <c r="N55" s="354"/>
      <c r="O55" s="122"/>
      <c r="P55" s="122"/>
      <c r="Q55" s="17"/>
      <c r="R55" s="1"/>
    </row>
    <row r="56" spans="1:40" s="3" customFormat="1" ht="15" customHeight="1" thickBot="1" x14ac:dyDescent="0.25">
      <c r="A56" s="1"/>
      <c r="B56" s="1"/>
      <c r="C56" s="12"/>
      <c r="D56" s="385" t="s">
        <v>18</v>
      </c>
      <c r="E56" s="386"/>
      <c r="F56" s="386"/>
      <c r="G56" s="386"/>
      <c r="H56" s="387"/>
      <c r="I56" s="79">
        <v>2431.6</v>
      </c>
      <c r="J56" s="85">
        <v>2431.6</v>
      </c>
      <c r="K56" s="55">
        <f>SUM(K57:K58)</f>
        <v>608.29999999999995</v>
      </c>
      <c r="L56" s="123"/>
      <c r="M56" s="350"/>
      <c r="N56" s="350"/>
      <c r="O56" s="123"/>
      <c r="P56" s="123"/>
      <c r="Q56" s="1"/>
      <c r="R56" s="1"/>
    </row>
    <row r="57" spans="1:40" s="3" customFormat="1" ht="15" customHeight="1" x14ac:dyDescent="0.2">
      <c r="A57" s="1"/>
      <c r="B57" s="1"/>
      <c r="C57" s="12"/>
      <c r="D57" s="394" t="s">
        <v>52</v>
      </c>
      <c r="E57" s="395"/>
      <c r="F57" s="395"/>
      <c r="G57" s="395"/>
      <c r="H57" s="396"/>
      <c r="I57" s="81">
        <v>151.9</v>
      </c>
      <c r="J57" s="81">
        <v>151.9</v>
      </c>
      <c r="K57" s="125">
        <f>SUMIF(H11:H46,"sb",K11:K46)</f>
        <v>146.30000000000001</v>
      </c>
      <c r="L57" s="124"/>
      <c r="M57" s="351"/>
      <c r="N57" s="351"/>
      <c r="O57" s="124"/>
      <c r="P57" s="124"/>
      <c r="Q57" s="1"/>
      <c r="R57" s="1"/>
    </row>
    <row r="58" spans="1:40" s="3" customFormat="1" ht="15" customHeight="1" thickBot="1" x14ac:dyDescent="0.25">
      <c r="A58" s="1"/>
      <c r="B58" s="1"/>
      <c r="C58" s="12"/>
      <c r="D58" s="397" t="s">
        <v>53</v>
      </c>
      <c r="E58" s="398"/>
      <c r="F58" s="398"/>
      <c r="G58" s="398"/>
      <c r="H58" s="399"/>
      <c r="I58" s="82">
        <f>SUMIF(H11:H47,"SB(P)",I11:I47)</f>
        <v>2279.6999999999998</v>
      </c>
      <c r="J58" s="86">
        <v>2279.6999999999998</v>
      </c>
      <c r="K58" s="126">
        <f>SUMIF(H11:H46,H19,K11:K46)</f>
        <v>462</v>
      </c>
      <c r="L58" s="124"/>
      <c r="M58" s="351"/>
      <c r="N58" s="351"/>
      <c r="O58" s="124"/>
      <c r="P58" s="124"/>
      <c r="Q58" s="1"/>
      <c r="R58" s="1"/>
    </row>
    <row r="59" spans="1:40" s="3" customFormat="1" ht="15" customHeight="1" thickBot="1" x14ac:dyDescent="0.25">
      <c r="A59" s="1"/>
      <c r="B59" s="1"/>
      <c r="C59" s="12"/>
      <c r="D59" s="385" t="s">
        <v>21</v>
      </c>
      <c r="E59" s="386"/>
      <c r="F59" s="386"/>
      <c r="G59" s="386"/>
      <c r="H59" s="387"/>
      <c r="I59" s="79">
        <v>3998.3</v>
      </c>
      <c r="J59" s="87">
        <v>3998.3</v>
      </c>
      <c r="K59" s="55">
        <f>SUM(K60:K60)</f>
        <v>593.80000000000007</v>
      </c>
      <c r="L59" s="123"/>
      <c r="M59" s="350"/>
      <c r="N59" s="350"/>
      <c r="O59" s="123"/>
      <c r="P59" s="123"/>
      <c r="Q59" s="1"/>
      <c r="R59" s="1"/>
    </row>
    <row r="60" spans="1:40" s="3" customFormat="1" ht="15" customHeight="1" thickBot="1" x14ac:dyDescent="0.25">
      <c r="A60" s="1"/>
      <c r="B60" s="1"/>
      <c r="C60" s="12"/>
      <c r="D60" s="388" t="s">
        <v>54</v>
      </c>
      <c r="E60" s="389"/>
      <c r="F60" s="389"/>
      <c r="G60" s="389"/>
      <c r="H60" s="390"/>
      <c r="I60" s="83">
        <v>3998.3</v>
      </c>
      <c r="J60" s="81">
        <v>3998.3</v>
      </c>
      <c r="K60" s="126">
        <f>SUMIF(H11:H46,"ES",K11:K46)</f>
        <v>593.80000000000007</v>
      </c>
      <c r="L60" s="124"/>
      <c r="M60" s="351"/>
      <c r="N60" s="351"/>
      <c r="O60" s="124"/>
      <c r="P60" s="124"/>
      <c r="Q60" s="1"/>
      <c r="R60" s="1"/>
    </row>
    <row r="61" spans="1:40" s="3" customFormat="1" ht="15" customHeight="1" thickBot="1" x14ac:dyDescent="0.25">
      <c r="A61" s="1"/>
      <c r="B61" s="1"/>
      <c r="C61" s="12"/>
      <c r="D61" s="382" t="s">
        <v>19</v>
      </c>
      <c r="E61" s="383"/>
      <c r="F61" s="383"/>
      <c r="G61" s="383"/>
      <c r="H61" s="384"/>
      <c r="I61" s="80">
        <v>6429.9</v>
      </c>
      <c r="J61" s="84">
        <v>6429.9</v>
      </c>
      <c r="K61" s="56">
        <f>K59+K56</f>
        <v>1202.0999999999999</v>
      </c>
      <c r="L61" s="123"/>
      <c r="M61" s="350"/>
      <c r="N61" s="350"/>
      <c r="O61" s="123"/>
      <c r="P61" s="123"/>
      <c r="Q61" s="1"/>
      <c r="R61" s="1"/>
    </row>
    <row r="62" spans="1:40" s="3" customFormat="1" ht="12.75" x14ac:dyDescent="0.2">
      <c r="A62" s="1"/>
      <c r="B62" s="1"/>
      <c r="C62" s="1"/>
      <c r="D62" s="1"/>
      <c r="E62" s="43"/>
      <c r="F62" s="1"/>
      <c r="G62" s="20"/>
      <c r="H62" s="19"/>
      <c r="I62" s="21"/>
      <c r="J62" s="21"/>
      <c r="K62" s="1"/>
      <c r="L62" s="54"/>
      <c r="M62" s="20"/>
      <c r="N62" s="20"/>
      <c r="O62" s="1"/>
      <c r="P62" s="1"/>
      <c r="Q62" s="1"/>
      <c r="R62" s="1"/>
    </row>
    <row r="63" spans="1:40" s="3" customFormat="1" ht="12.75" x14ac:dyDescent="0.2">
      <c r="A63" s="1"/>
      <c r="B63" s="1"/>
      <c r="C63" s="1"/>
      <c r="D63" s="21"/>
      <c r="E63" s="103"/>
      <c r="F63" s="21"/>
      <c r="G63" s="21"/>
      <c r="H63" s="21"/>
      <c r="I63" s="1"/>
      <c r="J63" s="1"/>
      <c r="K63" s="21"/>
      <c r="L63" s="100"/>
      <c r="M63" s="152"/>
      <c r="N63" s="152"/>
      <c r="O63" s="21"/>
      <c r="P63" s="21"/>
      <c r="Q63" s="21"/>
      <c r="R63" s="21"/>
      <c r="S63" s="21"/>
      <c r="T63" s="21"/>
      <c r="U63" s="21"/>
    </row>
    <row r="64" spans="1:40" s="3" customFormat="1" ht="11.25" x14ac:dyDescent="0.2">
      <c r="A64" s="1"/>
      <c r="B64" s="1"/>
      <c r="C64" s="1"/>
      <c r="D64" s="1"/>
      <c r="E64" s="43"/>
      <c r="F64" s="1"/>
      <c r="G64" s="20"/>
      <c r="H64" s="19"/>
      <c r="I64" s="1"/>
      <c r="J64" s="1"/>
      <c r="K64" s="1"/>
      <c r="L64" s="54"/>
      <c r="M64" s="20"/>
      <c r="N64" s="20"/>
      <c r="O64" s="1"/>
      <c r="P64" s="1"/>
      <c r="Q64" s="1"/>
      <c r="R64" s="1"/>
    </row>
    <row r="65" spans="1:27" s="3" customFormat="1" ht="15.75" x14ac:dyDescent="0.25">
      <c r="A65" s="1"/>
      <c r="B65" s="1"/>
      <c r="C65" s="1"/>
      <c r="D65" s="1"/>
      <c r="E65" s="43"/>
      <c r="F65" s="1"/>
      <c r="G65" s="18"/>
      <c r="H65" s="19"/>
      <c r="I65" s="1"/>
      <c r="J65" s="1"/>
      <c r="K65" s="1"/>
      <c r="L65" s="54"/>
      <c r="M65" s="20"/>
      <c r="N65" s="20"/>
      <c r="O65" s="1"/>
      <c r="P65" s="1"/>
      <c r="Q65" s="1"/>
      <c r="R65" s="1"/>
    </row>
    <row r="66" spans="1:27" s="3" customFormat="1" ht="11.25" x14ac:dyDescent="0.2">
      <c r="A66" s="1"/>
      <c r="B66" s="1"/>
      <c r="C66" s="1"/>
      <c r="D66" s="1"/>
      <c r="E66" s="43"/>
      <c r="F66" s="1"/>
      <c r="G66" s="20"/>
      <c r="H66" s="19"/>
      <c r="I66" s="1"/>
      <c r="J66" s="1"/>
      <c r="K66" s="1"/>
      <c r="L66" s="54"/>
      <c r="M66" s="20"/>
      <c r="N66" s="20"/>
      <c r="O66" s="1"/>
      <c r="P66" s="1"/>
      <c r="Q66" s="1"/>
      <c r="R66" s="1"/>
    </row>
    <row r="67" spans="1:27" s="3" customFormat="1" ht="11.25" x14ac:dyDescent="0.2">
      <c r="A67" s="1"/>
      <c r="B67" s="1"/>
      <c r="C67" s="1"/>
      <c r="D67" s="1"/>
      <c r="E67" s="43"/>
      <c r="F67" s="1"/>
      <c r="G67" s="20"/>
      <c r="H67" s="19"/>
      <c r="I67" s="1"/>
      <c r="J67" s="1"/>
      <c r="K67" s="1"/>
      <c r="L67" s="54"/>
      <c r="M67" s="20"/>
      <c r="N67" s="20"/>
      <c r="O67" s="1"/>
      <c r="P67" s="1"/>
      <c r="Q67" s="1"/>
      <c r="R67" s="1"/>
    </row>
    <row r="68" spans="1:27" s="3" customFormat="1" ht="11.25" x14ac:dyDescent="0.2">
      <c r="A68" s="1"/>
      <c r="B68" s="1"/>
      <c r="C68" s="1"/>
      <c r="D68" s="1"/>
      <c r="E68" s="43"/>
      <c r="F68" s="1"/>
      <c r="G68" s="20"/>
      <c r="H68" s="19"/>
      <c r="I68" s="1"/>
      <c r="J68" s="1"/>
      <c r="K68" s="1"/>
      <c r="L68" s="54"/>
      <c r="M68" s="20"/>
      <c r="N68" s="20"/>
      <c r="O68" s="1"/>
      <c r="P68" s="1"/>
      <c r="Q68" s="1"/>
      <c r="R68" s="1"/>
    </row>
    <row r="69" spans="1:27" s="3" customFormat="1" ht="11.25" x14ac:dyDescent="0.2">
      <c r="A69" s="1"/>
      <c r="B69" s="1"/>
      <c r="C69" s="1"/>
      <c r="D69" s="1"/>
      <c r="E69" s="43"/>
      <c r="F69" s="1"/>
      <c r="G69" s="20"/>
      <c r="H69" s="19"/>
      <c r="I69" s="1"/>
      <c r="J69" s="1"/>
      <c r="K69" s="1"/>
      <c r="L69" s="54"/>
      <c r="M69" s="20"/>
      <c r="N69" s="20"/>
      <c r="O69" s="1"/>
      <c r="P69" s="1"/>
      <c r="Q69" s="1"/>
      <c r="R69" s="1"/>
    </row>
    <row r="70" spans="1:27" s="3" customFormat="1" ht="11.25" x14ac:dyDescent="0.2">
      <c r="A70" s="1"/>
      <c r="B70" s="1"/>
      <c r="C70" s="1"/>
      <c r="D70" s="1"/>
      <c r="E70" s="43"/>
      <c r="F70" s="1"/>
      <c r="G70" s="20"/>
      <c r="H70" s="19"/>
      <c r="I70" s="1"/>
      <c r="J70" s="1"/>
      <c r="K70" s="1"/>
      <c r="L70" s="54"/>
      <c r="M70" s="20"/>
      <c r="N70" s="20"/>
      <c r="O70" s="1"/>
      <c r="P70" s="1"/>
      <c r="Q70" s="1"/>
      <c r="R70" s="1"/>
    </row>
    <row r="71" spans="1:27" s="3" customFormat="1" x14ac:dyDescent="0.2">
      <c r="A71" s="1"/>
      <c r="B71" s="1"/>
      <c r="C71" s="1"/>
      <c r="D71" s="1"/>
      <c r="E71" s="43"/>
      <c r="F71" s="1"/>
      <c r="G71" s="20"/>
      <c r="H71" s="19"/>
      <c r="I71" s="22"/>
      <c r="J71" s="22"/>
      <c r="K71" s="1"/>
      <c r="L71" s="54"/>
      <c r="M71" s="20"/>
      <c r="N71" s="20"/>
      <c r="O71" s="1"/>
      <c r="P71" s="1"/>
      <c r="Q71" s="1"/>
      <c r="R71" s="1"/>
    </row>
    <row r="72" spans="1:27" x14ac:dyDescent="0.2">
      <c r="A72" s="11"/>
      <c r="B72" s="11"/>
      <c r="C72" s="11"/>
      <c r="D72" s="11"/>
      <c r="E72" s="44"/>
      <c r="F72" s="11"/>
      <c r="G72" s="22"/>
      <c r="H72" s="11"/>
      <c r="I72" s="22"/>
      <c r="J72" s="22"/>
      <c r="K72" s="22"/>
      <c r="L72" s="46"/>
      <c r="M72" s="143"/>
      <c r="N72" s="143"/>
      <c r="O72" s="22"/>
      <c r="P72" s="22"/>
      <c r="Q72" s="11"/>
      <c r="R72" s="11"/>
      <c r="S72" s="11"/>
      <c r="T72" s="11"/>
      <c r="U72" s="11"/>
      <c r="V72" s="11"/>
      <c r="W72" s="11"/>
      <c r="X72" s="11"/>
      <c r="Y72" s="11"/>
      <c r="Z72" s="11"/>
      <c r="AA72" s="11"/>
    </row>
    <row r="73" spans="1:27" x14ac:dyDescent="0.2">
      <c r="A73" s="11"/>
      <c r="B73" s="11"/>
      <c r="C73" s="11"/>
      <c r="D73" s="11"/>
      <c r="E73" s="44"/>
      <c r="F73" s="11"/>
      <c r="G73" s="22"/>
      <c r="H73" s="11"/>
      <c r="I73" s="22"/>
      <c r="J73" s="22"/>
      <c r="K73" s="22"/>
      <c r="L73" s="46"/>
      <c r="M73" s="143"/>
      <c r="N73" s="143"/>
      <c r="O73" s="22"/>
      <c r="P73" s="22"/>
      <c r="Q73" s="11"/>
      <c r="R73" s="11"/>
      <c r="S73" s="11"/>
      <c r="T73" s="11"/>
      <c r="U73" s="11"/>
      <c r="V73" s="11"/>
      <c r="W73" s="11"/>
      <c r="X73" s="11"/>
      <c r="Y73" s="11"/>
      <c r="Z73" s="11"/>
      <c r="AA73" s="11"/>
    </row>
    <row r="74" spans="1:27" x14ac:dyDescent="0.2">
      <c r="A74" s="11"/>
      <c r="B74" s="11"/>
      <c r="C74" s="11"/>
      <c r="D74" s="11"/>
      <c r="E74" s="44"/>
      <c r="F74" s="11"/>
      <c r="G74" s="22"/>
      <c r="H74" s="11"/>
      <c r="I74" s="22"/>
      <c r="J74" s="22"/>
      <c r="K74" s="22"/>
      <c r="L74" s="46"/>
      <c r="M74" s="143"/>
      <c r="N74" s="143"/>
      <c r="O74" s="22"/>
      <c r="P74" s="22"/>
      <c r="Q74" s="11"/>
      <c r="R74" s="11"/>
      <c r="S74" s="11"/>
      <c r="T74" s="11"/>
      <c r="U74" s="11"/>
      <c r="V74" s="11"/>
      <c r="W74" s="11"/>
      <c r="X74" s="11"/>
      <c r="Y74" s="11"/>
      <c r="Z74" s="11"/>
      <c r="AA74" s="11"/>
    </row>
    <row r="75" spans="1:27" x14ac:dyDescent="0.2">
      <c r="A75" s="11"/>
      <c r="B75" s="11"/>
      <c r="C75" s="11"/>
      <c r="D75" s="11"/>
      <c r="E75" s="44"/>
      <c r="F75" s="11"/>
      <c r="G75" s="22"/>
      <c r="H75" s="11"/>
      <c r="I75" s="22"/>
      <c r="J75" s="22"/>
      <c r="K75" s="22"/>
      <c r="L75" s="46"/>
      <c r="M75" s="143"/>
      <c r="N75" s="143"/>
      <c r="O75" s="22"/>
      <c r="P75" s="22"/>
      <c r="Q75" s="11"/>
      <c r="R75" s="11"/>
      <c r="S75" s="11"/>
      <c r="T75" s="11"/>
      <c r="U75" s="11"/>
      <c r="V75" s="11"/>
      <c r="W75" s="11"/>
      <c r="X75" s="11"/>
      <c r="Y75" s="11"/>
      <c r="Z75" s="11"/>
      <c r="AA75" s="11"/>
    </row>
    <row r="76" spans="1:27" x14ac:dyDescent="0.2">
      <c r="A76" s="11"/>
      <c r="B76" s="11"/>
      <c r="C76" s="11"/>
      <c r="D76" s="11"/>
      <c r="E76" s="44"/>
      <c r="F76" s="11"/>
      <c r="G76" s="22"/>
      <c r="H76" s="11"/>
      <c r="I76" s="22"/>
      <c r="J76" s="22"/>
      <c r="K76" s="22"/>
      <c r="L76" s="46"/>
      <c r="M76" s="143"/>
      <c r="N76" s="143"/>
      <c r="O76" s="22"/>
      <c r="P76" s="22"/>
      <c r="Q76" s="11"/>
      <c r="R76" s="11"/>
      <c r="S76" s="11"/>
      <c r="T76" s="11"/>
      <c r="U76" s="11"/>
      <c r="V76" s="11"/>
      <c r="W76" s="11"/>
      <c r="X76" s="11"/>
      <c r="Y76" s="11"/>
      <c r="Z76" s="11"/>
      <c r="AA76" s="11"/>
    </row>
    <row r="77" spans="1:27" x14ac:dyDescent="0.2">
      <c r="A77" s="11"/>
      <c r="B77" s="11"/>
      <c r="C77" s="11"/>
      <c r="D77" s="11"/>
      <c r="E77" s="44"/>
      <c r="F77" s="11"/>
      <c r="G77" s="22"/>
      <c r="H77" s="11"/>
      <c r="I77" s="22"/>
      <c r="J77" s="22"/>
      <c r="K77" s="22"/>
      <c r="L77" s="46"/>
      <c r="M77" s="143"/>
      <c r="N77" s="143"/>
      <c r="O77" s="22"/>
      <c r="P77" s="22"/>
      <c r="Q77" s="11"/>
      <c r="R77" s="11"/>
      <c r="S77" s="11"/>
      <c r="T77" s="11"/>
      <c r="U77" s="11"/>
      <c r="V77" s="11"/>
      <c r="W77" s="11"/>
      <c r="X77" s="11"/>
      <c r="Y77" s="11"/>
      <c r="Z77" s="11"/>
      <c r="AA77" s="11"/>
    </row>
    <row r="78" spans="1:27" x14ac:dyDescent="0.2">
      <c r="A78" s="11"/>
      <c r="B78" s="11"/>
      <c r="C78" s="11"/>
      <c r="D78" s="11"/>
      <c r="E78" s="44"/>
      <c r="F78" s="11"/>
      <c r="G78" s="22"/>
      <c r="H78" s="11"/>
      <c r="I78" s="22"/>
      <c r="J78" s="22"/>
      <c r="K78" s="22"/>
      <c r="L78" s="46"/>
      <c r="M78" s="143"/>
      <c r="N78" s="143"/>
      <c r="O78" s="22"/>
      <c r="P78" s="22"/>
      <c r="Q78" s="11"/>
      <c r="R78" s="11"/>
      <c r="S78" s="11"/>
      <c r="T78" s="11"/>
      <c r="U78" s="11"/>
      <c r="V78" s="11"/>
      <c r="W78" s="11"/>
      <c r="X78" s="11"/>
      <c r="Y78" s="11"/>
      <c r="Z78" s="11"/>
      <c r="AA78" s="11"/>
    </row>
    <row r="79" spans="1:27" x14ac:dyDescent="0.2">
      <c r="A79" s="11"/>
      <c r="B79" s="11"/>
      <c r="C79" s="11"/>
      <c r="D79" s="11"/>
      <c r="E79" s="44"/>
      <c r="F79" s="11"/>
      <c r="G79" s="22"/>
      <c r="H79" s="11"/>
      <c r="I79" s="22"/>
      <c r="J79" s="22"/>
      <c r="K79" s="22"/>
      <c r="L79" s="46"/>
      <c r="M79" s="143"/>
      <c r="N79" s="143"/>
      <c r="O79" s="22"/>
      <c r="P79" s="22"/>
      <c r="Q79" s="11"/>
      <c r="R79" s="11"/>
      <c r="S79" s="11"/>
      <c r="T79" s="11"/>
      <c r="U79" s="11"/>
      <c r="V79" s="11"/>
      <c r="W79" s="11"/>
      <c r="X79" s="11"/>
      <c r="Y79" s="11"/>
      <c r="Z79" s="11"/>
      <c r="AA79" s="11"/>
    </row>
    <row r="80" spans="1:27" x14ac:dyDescent="0.2">
      <c r="A80" s="11"/>
      <c r="B80" s="11"/>
      <c r="C80" s="11"/>
      <c r="D80" s="11"/>
      <c r="E80" s="44"/>
      <c r="F80" s="11"/>
      <c r="G80" s="22"/>
      <c r="H80" s="11"/>
      <c r="I80" s="22"/>
      <c r="J80" s="22"/>
      <c r="K80" s="22"/>
      <c r="L80" s="46"/>
      <c r="M80" s="143"/>
      <c r="N80" s="143"/>
      <c r="O80" s="22"/>
      <c r="P80" s="22"/>
      <c r="Q80" s="11"/>
      <c r="R80" s="11"/>
      <c r="S80" s="11"/>
      <c r="T80" s="11"/>
      <c r="U80" s="11"/>
      <c r="V80" s="11"/>
      <c r="W80" s="11"/>
      <c r="X80" s="11"/>
      <c r="Y80" s="11"/>
      <c r="Z80" s="11"/>
      <c r="AA80" s="11"/>
    </row>
    <row r="81" spans="1:27" x14ac:dyDescent="0.2">
      <c r="A81" s="11"/>
      <c r="B81" s="11"/>
      <c r="C81" s="11"/>
      <c r="D81" s="11"/>
      <c r="E81" s="44"/>
      <c r="F81" s="11"/>
      <c r="G81" s="22"/>
      <c r="H81" s="11"/>
      <c r="I81" s="22"/>
      <c r="J81" s="22"/>
      <c r="K81" s="22"/>
      <c r="L81" s="46"/>
      <c r="M81" s="143"/>
      <c r="N81" s="143"/>
      <c r="O81" s="22"/>
      <c r="P81" s="22"/>
      <c r="Q81" s="11"/>
      <c r="R81" s="11"/>
      <c r="S81" s="11"/>
      <c r="T81" s="11"/>
      <c r="U81" s="11"/>
      <c r="V81" s="11"/>
      <c r="W81" s="11"/>
      <c r="X81" s="11"/>
      <c r="Y81" s="11"/>
      <c r="Z81" s="11"/>
      <c r="AA81" s="11"/>
    </row>
    <row r="82" spans="1:27" x14ac:dyDescent="0.2">
      <c r="A82" s="11"/>
      <c r="B82" s="11"/>
      <c r="C82" s="11"/>
      <c r="D82" s="11"/>
      <c r="E82" s="44"/>
      <c r="F82" s="11"/>
      <c r="G82" s="22"/>
      <c r="H82" s="11"/>
      <c r="I82" s="22"/>
      <c r="J82" s="22"/>
      <c r="K82" s="22"/>
      <c r="L82" s="46"/>
      <c r="M82" s="143"/>
      <c r="N82" s="143"/>
      <c r="O82" s="22"/>
      <c r="P82" s="22"/>
      <c r="Q82" s="11"/>
      <c r="R82" s="11"/>
      <c r="S82" s="11"/>
      <c r="T82" s="11"/>
      <c r="U82" s="11"/>
      <c r="V82" s="11"/>
      <c r="W82" s="11"/>
      <c r="X82" s="11"/>
      <c r="Y82" s="11"/>
      <c r="Z82" s="11"/>
      <c r="AA82" s="11"/>
    </row>
    <row r="83" spans="1:27" x14ac:dyDescent="0.2">
      <c r="A83" s="11"/>
      <c r="B83" s="11"/>
      <c r="C83" s="11"/>
      <c r="D83" s="11"/>
      <c r="E83" s="44"/>
      <c r="F83" s="11"/>
      <c r="G83" s="22"/>
      <c r="H83" s="11"/>
      <c r="I83" s="22"/>
      <c r="J83" s="22"/>
      <c r="K83" s="22"/>
      <c r="L83" s="46"/>
      <c r="M83" s="143"/>
      <c r="N83" s="143"/>
      <c r="O83" s="22"/>
      <c r="P83" s="22"/>
      <c r="Q83" s="11"/>
      <c r="R83" s="11"/>
      <c r="S83" s="11"/>
      <c r="T83" s="11"/>
      <c r="U83" s="11"/>
      <c r="V83" s="11"/>
      <c r="W83" s="11"/>
      <c r="X83" s="11"/>
      <c r="Y83" s="11"/>
      <c r="Z83" s="11"/>
      <c r="AA83" s="11"/>
    </row>
    <row r="84" spans="1:27" x14ac:dyDescent="0.2">
      <c r="A84" s="11"/>
      <c r="B84" s="11"/>
      <c r="C84" s="11"/>
      <c r="D84" s="11"/>
      <c r="E84" s="44"/>
      <c r="F84" s="11"/>
      <c r="G84" s="22"/>
      <c r="H84" s="11"/>
      <c r="I84" s="22"/>
      <c r="J84" s="22"/>
      <c r="K84" s="22"/>
      <c r="L84" s="46"/>
      <c r="M84" s="143"/>
      <c r="N84" s="143"/>
      <c r="O84" s="22"/>
      <c r="P84" s="22"/>
      <c r="Q84" s="11"/>
      <c r="R84" s="11"/>
      <c r="S84" s="11"/>
      <c r="T84" s="11"/>
      <c r="U84" s="11"/>
      <c r="V84" s="11"/>
      <c r="W84" s="11"/>
      <c r="X84" s="11"/>
      <c r="Y84" s="11"/>
      <c r="Z84" s="11"/>
      <c r="AA84" s="11"/>
    </row>
    <row r="85" spans="1:27" x14ac:dyDescent="0.2">
      <c r="A85" s="11"/>
      <c r="B85" s="11"/>
      <c r="C85" s="11"/>
      <c r="D85" s="11"/>
      <c r="E85" s="44"/>
      <c r="F85" s="11"/>
      <c r="G85" s="22"/>
      <c r="H85" s="11"/>
      <c r="I85" s="22"/>
      <c r="J85" s="22"/>
      <c r="K85" s="22"/>
      <c r="L85" s="46"/>
      <c r="M85" s="143"/>
      <c r="N85" s="143"/>
      <c r="O85" s="22"/>
      <c r="P85" s="22"/>
      <c r="Q85" s="11"/>
      <c r="R85" s="11"/>
      <c r="S85" s="11"/>
      <c r="T85" s="11"/>
      <c r="U85" s="11"/>
      <c r="V85" s="11"/>
      <c r="W85" s="11"/>
      <c r="X85" s="11"/>
      <c r="Y85" s="11"/>
      <c r="Z85" s="11"/>
      <c r="AA85" s="11"/>
    </row>
    <row r="86" spans="1:27" x14ac:dyDescent="0.2">
      <c r="A86" s="11"/>
      <c r="B86" s="11"/>
      <c r="C86" s="11"/>
      <c r="D86" s="11"/>
      <c r="E86" s="44"/>
      <c r="F86" s="11"/>
      <c r="G86" s="22"/>
      <c r="H86" s="11"/>
      <c r="I86" s="22"/>
      <c r="J86" s="22"/>
      <c r="K86" s="22"/>
      <c r="L86" s="46"/>
      <c r="M86" s="143"/>
      <c r="N86" s="143"/>
      <c r="O86" s="22"/>
      <c r="P86" s="22"/>
    </row>
    <row r="87" spans="1:27" x14ac:dyDescent="0.2">
      <c r="A87" s="11"/>
      <c r="B87" s="11"/>
      <c r="C87" s="11"/>
      <c r="D87" s="11"/>
      <c r="E87" s="44"/>
      <c r="F87" s="11"/>
      <c r="G87" s="22"/>
      <c r="H87" s="11"/>
      <c r="I87" s="22"/>
      <c r="J87" s="22"/>
      <c r="K87" s="22"/>
      <c r="L87" s="46"/>
      <c r="M87" s="143"/>
      <c r="N87" s="143"/>
      <c r="O87" s="22"/>
      <c r="P87" s="22"/>
    </row>
    <row r="88" spans="1:27" x14ac:dyDescent="0.2">
      <c r="A88" s="11"/>
      <c r="B88" s="11"/>
      <c r="C88" s="11"/>
      <c r="D88" s="11"/>
      <c r="E88" s="44"/>
      <c r="F88" s="11"/>
      <c r="G88" s="22"/>
      <c r="H88" s="11"/>
      <c r="I88" s="22"/>
      <c r="J88" s="22"/>
      <c r="K88" s="22"/>
      <c r="L88" s="46"/>
      <c r="M88" s="143"/>
      <c r="N88" s="143"/>
      <c r="O88" s="22"/>
      <c r="P88" s="22"/>
    </row>
    <row r="89" spans="1:27" x14ac:dyDescent="0.2">
      <c r="A89" s="11"/>
      <c r="B89" s="11"/>
      <c r="C89" s="11"/>
      <c r="D89" s="11"/>
      <c r="E89" s="44"/>
      <c r="F89" s="11"/>
      <c r="G89" s="22"/>
      <c r="H89" s="11"/>
      <c r="I89" s="22"/>
      <c r="J89" s="22"/>
      <c r="K89" s="22"/>
      <c r="L89" s="46"/>
      <c r="M89" s="143"/>
      <c r="N89" s="143"/>
      <c r="O89" s="22"/>
      <c r="P89" s="22"/>
    </row>
    <row r="90" spans="1:27" x14ac:dyDescent="0.2">
      <c r="A90" s="11"/>
      <c r="B90" s="11"/>
      <c r="C90" s="11"/>
      <c r="D90" s="11"/>
      <c r="E90" s="44"/>
      <c r="F90" s="11"/>
      <c r="G90" s="22"/>
      <c r="H90" s="11"/>
      <c r="I90" s="22"/>
      <c r="J90" s="22"/>
      <c r="K90" s="22"/>
      <c r="L90" s="46"/>
      <c r="M90" s="143"/>
      <c r="N90" s="143"/>
      <c r="O90" s="22"/>
      <c r="P90" s="22"/>
    </row>
    <row r="91" spans="1:27" x14ac:dyDescent="0.2">
      <c r="A91" s="11"/>
      <c r="B91" s="11"/>
      <c r="C91" s="11"/>
      <c r="D91" s="11"/>
      <c r="E91" s="44"/>
      <c r="F91" s="11"/>
      <c r="G91" s="22"/>
      <c r="H91" s="11"/>
      <c r="I91" s="22"/>
      <c r="J91" s="22"/>
      <c r="K91" s="22"/>
      <c r="L91" s="46"/>
      <c r="M91" s="143"/>
      <c r="N91" s="143"/>
      <c r="O91" s="22"/>
      <c r="P91" s="22"/>
    </row>
    <row r="92" spans="1:27" x14ac:dyDescent="0.2">
      <c r="A92" s="11"/>
      <c r="B92" s="11"/>
      <c r="C92" s="11"/>
      <c r="D92" s="11"/>
      <c r="E92" s="44"/>
      <c r="F92" s="11"/>
      <c r="G92" s="22"/>
      <c r="H92" s="11"/>
      <c r="I92" s="22"/>
      <c r="J92" s="22"/>
      <c r="K92" s="22"/>
      <c r="L92" s="46"/>
      <c r="M92" s="143"/>
      <c r="N92" s="143"/>
      <c r="O92" s="22"/>
      <c r="P92" s="22"/>
    </row>
    <row r="93" spans="1:27" x14ac:dyDescent="0.2">
      <c r="A93" s="11"/>
      <c r="B93" s="11"/>
      <c r="C93" s="11"/>
      <c r="D93" s="11"/>
      <c r="E93" s="44"/>
      <c r="F93" s="11"/>
      <c r="G93" s="22"/>
      <c r="H93" s="11"/>
      <c r="I93" s="22"/>
      <c r="J93" s="22"/>
      <c r="K93" s="22"/>
      <c r="L93" s="46"/>
      <c r="M93" s="143"/>
      <c r="N93" s="143"/>
      <c r="O93" s="22"/>
      <c r="P93" s="22"/>
    </row>
    <row r="94" spans="1:27" x14ac:dyDescent="0.2">
      <c r="A94" s="11"/>
      <c r="B94" s="11"/>
      <c r="C94" s="11"/>
      <c r="D94" s="11"/>
      <c r="E94" s="44"/>
      <c r="F94" s="11"/>
      <c r="G94" s="22"/>
      <c r="H94" s="11"/>
      <c r="I94" s="22"/>
      <c r="J94" s="22"/>
      <c r="K94" s="22"/>
      <c r="L94" s="46"/>
      <c r="M94" s="143"/>
      <c r="N94" s="143"/>
      <c r="O94" s="22"/>
      <c r="P94" s="22"/>
    </row>
    <row r="95" spans="1:27" x14ac:dyDescent="0.2">
      <c r="A95" s="11"/>
      <c r="B95" s="11"/>
      <c r="C95" s="11"/>
      <c r="D95" s="11"/>
      <c r="E95" s="44"/>
      <c r="F95" s="11"/>
      <c r="G95" s="22"/>
      <c r="H95" s="11"/>
      <c r="I95" s="22"/>
      <c r="J95" s="22"/>
      <c r="K95" s="22"/>
      <c r="L95" s="46"/>
      <c r="M95" s="143"/>
      <c r="N95" s="143"/>
      <c r="O95" s="22"/>
      <c r="P95" s="22"/>
    </row>
    <row r="96" spans="1:27" x14ac:dyDescent="0.2">
      <c r="A96" s="11"/>
      <c r="B96" s="11"/>
      <c r="C96" s="11"/>
      <c r="D96" s="11"/>
      <c r="E96" s="44"/>
      <c r="F96" s="11"/>
      <c r="G96" s="22"/>
      <c r="H96" s="11"/>
      <c r="I96" s="22"/>
      <c r="J96" s="22"/>
      <c r="K96" s="22"/>
      <c r="L96" s="46"/>
      <c r="M96" s="143"/>
      <c r="N96" s="143"/>
      <c r="O96" s="22"/>
      <c r="P96" s="22"/>
    </row>
    <row r="97" spans="1:16" x14ac:dyDescent="0.2">
      <c r="A97" s="11"/>
      <c r="B97" s="11"/>
      <c r="C97" s="11"/>
      <c r="D97" s="11"/>
      <c r="E97" s="44"/>
      <c r="F97" s="11"/>
      <c r="G97" s="22"/>
      <c r="H97" s="11"/>
      <c r="I97" s="22"/>
      <c r="J97" s="22"/>
      <c r="K97" s="22"/>
      <c r="L97" s="46"/>
      <c r="M97" s="143"/>
      <c r="N97" s="143"/>
      <c r="O97" s="22"/>
      <c r="P97" s="22"/>
    </row>
    <row r="98" spans="1:16" x14ac:dyDescent="0.2">
      <c r="A98" s="11"/>
      <c r="B98" s="11"/>
      <c r="C98" s="11"/>
      <c r="D98" s="11"/>
      <c r="E98" s="44"/>
      <c r="F98" s="11"/>
      <c r="G98" s="22"/>
      <c r="H98" s="11"/>
      <c r="I98" s="22"/>
      <c r="J98" s="22"/>
      <c r="K98" s="22"/>
      <c r="L98" s="46"/>
      <c r="M98" s="143"/>
      <c r="N98" s="143"/>
      <c r="O98" s="22"/>
      <c r="P98" s="22"/>
    </row>
    <row r="99" spans="1:16" x14ac:dyDescent="0.2">
      <c r="A99" s="11"/>
      <c r="B99" s="11"/>
      <c r="C99" s="11"/>
      <c r="D99" s="11"/>
      <c r="E99" s="44"/>
      <c r="F99" s="11"/>
      <c r="G99" s="22"/>
      <c r="H99" s="11"/>
      <c r="I99" s="22"/>
      <c r="J99" s="22"/>
      <c r="K99" s="22"/>
      <c r="L99" s="46"/>
      <c r="M99" s="143"/>
      <c r="N99" s="143"/>
      <c r="O99" s="22"/>
      <c r="P99" s="22"/>
    </row>
    <row r="100" spans="1:16" x14ac:dyDescent="0.2">
      <c r="A100" s="11"/>
      <c r="B100" s="11"/>
      <c r="C100" s="11"/>
      <c r="D100" s="11"/>
      <c r="E100" s="44"/>
      <c r="F100" s="11"/>
      <c r="G100" s="22"/>
      <c r="H100" s="11"/>
      <c r="I100" s="22"/>
      <c r="J100" s="22"/>
      <c r="K100" s="22"/>
      <c r="L100" s="46"/>
      <c r="M100" s="143"/>
      <c r="N100" s="143"/>
      <c r="O100" s="22"/>
      <c r="P100" s="22"/>
    </row>
    <row r="101" spans="1:16" x14ac:dyDescent="0.2">
      <c r="A101" s="11"/>
      <c r="B101" s="11"/>
      <c r="C101" s="11"/>
      <c r="D101" s="11"/>
      <c r="E101" s="44"/>
      <c r="F101" s="11"/>
      <c r="G101" s="22"/>
      <c r="H101" s="11"/>
      <c r="I101" s="22"/>
      <c r="J101" s="22"/>
      <c r="K101" s="22"/>
      <c r="L101" s="46"/>
      <c r="M101" s="143"/>
      <c r="N101" s="143"/>
      <c r="O101" s="22"/>
      <c r="P101" s="22"/>
    </row>
    <row r="102" spans="1:16" x14ac:dyDescent="0.2">
      <c r="A102" s="11"/>
      <c r="B102" s="11"/>
      <c r="C102" s="11"/>
      <c r="D102" s="11"/>
      <c r="E102" s="44"/>
      <c r="F102" s="11"/>
      <c r="G102" s="22"/>
      <c r="H102" s="11"/>
      <c r="I102" s="22"/>
      <c r="J102" s="22"/>
      <c r="K102" s="22"/>
      <c r="L102" s="46"/>
      <c r="M102" s="143"/>
      <c r="N102" s="143"/>
      <c r="O102" s="22"/>
      <c r="P102" s="22"/>
    </row>
    <row r="103" spans="1:16" x14ac:dyDescent="0.2">
      <c r="A103" s="11"/>
      <c r="B103" s="11"/>
      <c r="C103" s="11"/>
      <c r="D103" s="11"/>
      <c r="E103" s="44"/>
      <c r="F103" s="11"/>
      <c r="G103" s="22"/>
      <c r="H103" s="11"/>
      <c r="I103" s="22"/>
      <c r="J103" s="22"/>
      <c r="K103" s="22"/>
      <c r="L103" s="46"/>
      <c r="M103" s="143"/>
      <c r="N103" s="143"/>
      <c r="O103" s="22"/>
      <c r="P103" s="22"/>
    </row>
    <row r="104" spans="1:16" x14ac:dyDescent="0.2">
      <c r="A104" s="11"/>
      <c r="B104" s="11"/>
      <c r="C104" s="11"/>
      <c r="D104" s="11"/>
      <c r="E104" s="44"/>
      <c r="F104" s="11"/>
      <c r="G104" s="22"/>
      <c r="H104" s="11"/>
      <c r="I104" s="23"/>
      <c r="J104" s="23"/>
      <c r="K104" s="22"/>
      <c r="L104" s="46"/>
      <c r="M104" s="143"/>
      <c r="N104" s="143"/>
      <c r="O104" s="22"/>
      <c r="P104" s="22"/>
    </row>
    <row r="105" spans="1:16" x14ac:dyDescent="0.2">
      <c r="G105" s="23"/>
      <c r="I105" s="23"/>
      <c r="J105" s="23"/>
      <c r="K105" s="23"/>
      <c r="L105" s="47"/>
      <c r="O105" s="23"/>
      <c r="P105" s="23"/>
    </row>
    <row r="106" spans="1:16" x14ac:dyDescent="0.2">
      <c r="G106" s="23"/>
      <c r="I106" s="23"/>
      <c r="J106" s="23"/>
      <c r="K106" s="23"/>
      <c r="L106" s="47"/>
      <c r="O106" s="23"/>
      <c r="P106" s="23"/>
    </row>
    <row r="107" spans="1:16" x14ac:dyDescent="0.2">
      <c r="G107" s="23"/>
      <c r="I107" s="23"/>
      <c r="J107" s="23"/>
      <c r="K107" s="23"/>
      <c r="L107" s="47"/>
      <c r="O107" s="23"/>
      <c r="P107" s="23"/>
    </row>
    <row r="108" spans="1:16" x14ac:dyDescent="0.2">
      <c r="G108" s="23"/>
      <c r="I108" s="23"/>
      <c r="J108" s="23"/>
      <c r="K108" s="23"/>
      <c r="L108" s="47"/>
      <c r="O108" s="23"/>
      <c r="P108" s="23"/>
    </row>
    <row r="109" spans="1:16" x14ac:dyDescent="0.2">
      <c r="G109" s="23"/>
      <c r="I109" s="23"/>
      <c r="J109" s="23"/>
      <c r="K109" s="23"/>
      <c r="L109" s="47"/>
      <c r="O109" s="23"/>
      <c r="P109" s="23"/>
    </row>
    <row r="110" spans="1:16" x14ac:dyDescent="0.2">
      <c r="G110" s="23"/>
      <c r="I110" s="23"/>
      <c r="J110" s="23"/>
      <c r="K110" s="23"/>
      <c r="L110" s="47"/>
      <c r="O110" s="23"/>
      <c r="P110" s="23"/>
    </row>
    <row r="111" spans="1:16" x14ac:dyDescent="0.2">
      <c r="G111" s="23"/>
      <c r="I111" s="23"/>
      <c r="J111" s="23"/>
      <c r="K111" s="23"/>
      <c r="L111" s="47"/>
      <c r="O111" s="23"/>
      <c r="P111" s="23"/>
    </row>
    <row r="112" spans="1:16" x14ac:dyDescent="0.2">
      <c r="G112" s="23"/>
      <c r="I112" s="23"/>
      <c r="J112" s="23"/>
      <c r="K112" s="23"/>
      <c r="L112" s="47"/>
      <c r="O112" s="23"/>
      <c r="P112" s="23"/>
    </row>
    <row r="113" spans="7:16" x14ac:dyDescent="0.2">
      <c r="G113" s="23"/>
      <c r="I113" s="23"/>
      <c r="J113" s="23"/>
      <c r="K113" s="23"/>
      <c r="L113" s="47"/>
      <c r="O113" s="23"/>
      <c r="P113" s="23"/>
    </row>
    <row r="114" spans="7:16" x14ac:dyDescent="0.2">
      <c r="G114" s="23"/>
      <c r="I114" s="23"/>
      <c r="J114" s="23"/>
      <c r="K114" s="23"/>
      <c r="L114" s="47"/>
      <c r="O114" s="23"/>
      <c r="P114" s="23"/>
    </row>
    <row r="115" spans="7:16" x14ac:dyDescent="0.2">
      <c r="G115" s="23"/>
      <c r="I115" s="23"/>
      <c r="J115" s="23"/>
      <c r="K115" s="23"/>
      <c r="L115" s="47"/>
      <c r="O115" s="23"/>
      <c r="P115" s="23"/>
    </row>
    <row r="116" spans="7:16" x14ac:dyDescent="0.2">
      <c r="G116" s="23"/>
      <c r="I116" s="23"/>
      <c r="J116" s="23"/>
      <c r="K116" s="23"/>
      <c r="L116" s="47"/>
      <c r="O116" s="23"/>
      <c r="P116" s="23"/>
    </row>
    <row r="117" spans="7:16" x14ac:dyDescent="0.2">
      <c r="G117" s="23"/>
      <c r="I117" s="23"/>
      <c r="J117" s="23"/>
      <c r="K117" s="23"/>
      <c r="L117" s="47"/>
      <c r="O117" s="23"/>
      <c r="P117" s="23"/>
    </row>
    <row r="118" spans="7:16" x14ac:dyDescent="0.2">
      <c r="G118" s="23"/>
      <c r="I118" s="23"/>
      <c r="J118" s="23"/>
      <c r="K118" s="23"/>
      <c r="L118" s="47"/>
      <c r="O118" s="23"/>
      <c r="P118" s="23"/>
    </row>
    <row r="119" spans="7:16" x14ac:dyDescent="0.2">
      <c r="G119" s="23"/>
      <c r="I119" s="23"/>
      <c r="J119" s="23"/>
      <c r="K119" s="23"/>
      <c r="L119" s="47"/>
      <c r="O119" s="23"/>
      <c r="P119" s="23"/>
    </row>
    <row r="120" spans="7:16" x14ac:dyDescent="0.2">
      <c r="G120" s="23"/>
      <c r="I120" s="23"/>
      <c r="J120" s="23"/>
      <c r="K120" s="23"/>
      <c r="L120" s="47"/>
      <c r="O120" s="23"/>
      <c r="P120" s="23"/>
    </row>
    <row r="121" spans="7:16" x14ac:dyDescent="0.2">
      <c r="G121" s="23"/>
      <c r="I121" s="23"/>
      <c r="J121" s="23"/>
      <c r="K121" s="23"/>
      <c r="L121" s="47"/>
      <c r="O121" s="23"/>
      <c r="P121" s="23"/>
    </row>
    <row r="122" spans="7:16" x14ac:dyDescent="0.2">
      <c r="G122" s="23"/>
      <c r="I122" s="23"/>
      <c r="J122" s="23"/>
      <c r="K122" s="23"/>
      <c r="L122" s="47"/>
      <c r="O122" s="23"/>
      <c r="P122" s="23"/>
    </row>
    <row r="123" spans="7:16" x14ac:dyDescent="0.2">
      <c r="G123" s="23"/>
      <c r="I123" s="23"/>
      <c r="J123" s="23"/>
      <c r="K123" s="23"/>
      <c r="L123" s="47"/>
      <c r="O123" s="23"/>
      <c r="P123" s="23"/>
    </row>
    <row r="124" spans="7:16" x14ac:dyDescent="0.2">
      <c r="G124" s="23"/>
      <c r="I124" s="23"/>
      <c r="J124" s="23"/>
      <c r="K124" s="23"/>
      <c r="L124" s="47"/>
      <c r="O124" s="23"/>
      <c r="P124" s="23"/>
    </row>
    <row r="125" spans="7:16" x14ac:dyDescent="0.2">
      <c r="G125" s="23"/>
      <c r="I125" s="23"/>
      <c r="J125" s="23"/>
      <c r="K125" s="23"/>
      <c r="L125" s="47"/>
      <c r="O125" s="23"/>
      <c r="P125" s="23"/>
    </row>
    <row r="126" spans="7:16" x14ac:dyDescent="0.2">
      <c r="G126" s="23"/>
      <c r="I126" s="23"/>
      <c r="J126" s="23"/>
      <c r="K126" s="23"/>
      <c r="L126" s="47"/>
      <c r="O126" s="23"/>
      <c r="P126" s="23"/>
    </row>
    <row r="127" spans="7:16" x14ac:dyDescent="0.2">
      <c r="G127" s="23"/>
      <c r="I127" s="23"/>
      <c r="J127" s="23"/>
      <c r="K127" s="23"/>
      <c r="L127" s="47"/>
      <c r="O127" s="23"/>
      <c r="P127" s="23"/>
    </row>
    <row r="128" spans="7:16" x14ac:dyDescent="0.2">
      <c r="G128" s="23"/>
      <c r="I128" s="23"/>
      <c r="J128" s="23"/>
      <c r="K128" s="23"/>
      <c r="L128" s="47"/>
      <c r="O128" s="23"/>
      <c r="P128" s="23"/>
    </row>
    <row r="129" spans="7:16" x14ac:dyDescent="0.2">
      <c r="G129" s="23"/>
      <c r="I129" s="23"/>
      <c r="J129" s="23"/>
      <c r="K129" s="23"/>
      <c r="L129" s="47"/>
      <c r="O129" s="23"/>
      <c r="P129" s="23"/>
    </row>
    <row r="130" spans="7:16" x14ac:dyDescent="0.2">
      <c r="G130" s="23"/>
      <c r="I130" s="23"/>
      <c r="J130" s="23"/>
      <c r="K130" s="23"/>
      <c r="L130" s="47"/>
      <c r="O130" s="23"/>
      <c r="P130" s="23"/>
    </row>
    <row r="131" spans="7:16" x14ac:dyDescent="0.2">
      <c r="G131" s="23"/>
      <c r="I131" s="23"/>
      <c r="J131" s="23"/>
      <c r="K131" s="23"/>
      <c r="L131" s="47"/>
      <c r="O131" s="23"/>
      <c r="P131" s="23"/>
    </row>
    <row r="132" spans="7:16" x14ac:dyDescent="0.2">
      <c r="G132" s="23"/>
      <c r="I132" s="23"/>
      <c r="J132" s="23"/>
      <c r="K132" s="23"/>
      <c r="L132" s="47"/>
      <c r="O132" s="23"/>
      <c r="P132" s="23"/>
    </row>
    <row r="133" spans="7:16" x14ac:dyDescent="0.2">
      <c r="G133" s="23"/>
      <c r="I133" s="23"/>
      <c r="J133" s="23"/>
      <c r="K133" s="23"/>
      <c r="L133" s="47"/>
      <c r="O133" s="23"/>
      <c r="P133" s="23"/>
    </row>
    <row r="134" spans="7:16" x14ac:dyDescent="0.2">
      <c r="G134" s="23"/>
      <c r="K134" s="23"/>
      <c r="L134" s="47"/>
      <c r="O134" s="23"/>
      <c r="P134" s="23"/>
    </row>
  </sheetData>
  <mergeCells count="106">
    <mergeCell ref="P18:P21"/>
    <mergeCell ref="D18:D21"/>
    <mergeCell ref="E18:E21"/>
    <mergeCell ref="F18:F21"/>
    <mergeCell ref="C18:C21"/>
    <mergeCell ref="B50:H50"/>
    <mergeCell ref="A45:A47"/>
    <mergeCell ref="B22:B30"/>
    <mergeCell ref="B31:B33"/>
    <mergeCell ref="C35:H35"/>
    <mergeCell ref="L49:P49"/>
    <mergeCell ref="F31:F33"/>
    <mergeCell ref="G22:G30"/>
    <mergeCell ref="D29:D30"/>
    <mergeCell ref="E22:E30"/>
    <mergeCell ref="C45:C47"/>
    <mergeCell ref="L45:L46"/>
    <mergeCell ref="B45:B47"/>
    <mergeCell ref="I41:I43"/>
    <mergeCell ref="P40:P44"/>
    <mergeCell ref="A22:A30"/>
    <mergeCell ref="A31:A33"/>
    <mergeCell ref="O45:O47"/>
    <mergeCell ref="P45:P47"/>
    <mergeCell ref="D57:H57"/>
    <mergeCell ref="D58:H58"/>
    <mergeCell ref="D54:K54"/>
    <mergeCell ref="A51:I51"/>
    <mergeCell ref="A52:I52"/>
    <mergeCell ref="D56:H56"/>
    <mergeCell ref="A53:K53"/>
    <mergeCell ref="A18:A21"/>
    <mergeCell ref="B18:B21"/>
    <mergeCell ref="G18:G21"/>
    <mergeCell ref="M61:N61"/>
    <mergeCell ref="M60:N60"/>
    <mergeCell ref="M59:N59"/>
    <mergeCell ref="M58:N58"/>
    <mergeCell ref="D43:D44"/>
    <mergeCell ref="M55:N55"/>
    <mergeCell ref="H3:K3"/>
    <mergeCell ref="L3:N3"/>
    <mergeCell ref="D45:D47"/>
    <mergeCell ref="E45:E47"/>
    <mergeCell ref="M57:N57"/>
    <mergeCell ref="M56:N56"/>
    <mergeCell ref="L50:P50"/>
    <mergeCell ref="L34:P34"/>
    <mergeCell ref="L35:P35"/>
    <mergeCell ref="L48:P48"/>
    <mergeCell ref="B36:P36"/>
    <mergeCell ref="F45:F47"/>
    <mergeCell ref="G45:G47"/>
    <mergeCell ref="M45:M46"/>
    <mergeCell ref="D61:H61"/>
    <mergeCell ref="D59:H59"/>
    <mergeCell ref="D60:H60"/>
    <mergeCell ref="D55:H55"/>
    <mergeCell ref="P3:P5"/>
    <mergeCell ref="H4:H5"/>
    <mergeCell ref="L24:L25"/>
    <mergeCell ref="C37:P37"/>
    <mergeCell ref="G31:G33"/>
    <mergeCell ref="C16:H16"/>
    <mergeCell ref="L31:L33"/>
    <mergeCell ref="C49:H49"/>
    <mergeCell ref="C48:H48"/>
    <mergeCell ref="M4:M5"/>
    <mergeCell ref="N4:N5"/>
    <mergeCell ref="C34:H34"/>
    <mergeCell ref="F22:F30"/>
    <mergeCell ref="L40:L41"/>
    <mergeCell ref="C31:C33"/>
    <mergeCell ref="C22:C30"/>
    <mergeCell ref="D31:D33"/>
    <mergeCell ref="E31:E33"/>
    <mergeCell ref="D3:D5"/>
    <mergeCell ref="E3:E5"/>
    <mergeCell ref="L22:L23"/>
    <mergeCell ref="L16:P16"/>
    <mergeCell ref="C17:P17"/>
    <mergeCell ref="O18:O21"/>
    <mergeCell ref="A1:P1"/>
    <mergeCell ref="A2:P2"/>
    <mergeCell ref="C10:P10"/>
    <mergeCell ref="D13:D15"/>
    <mergeCell ref="E14:E15"/>
    <mergeCell ref="F11:F15"/>
    <mergeCell ref="G11:G15"/>
    <mergeCell ref="L14:L15"/>
    <mergeCell ref="N14:N15"/>
    <mergeCell ref="G3:G5"/>
    <mergeCell ref="A6:A9"/>
    <mergeCell ref="B6:K9"/>
    <mergeCell ref="B11:B15"/>
    <mergeCell ref="A11:A15"/>
    <mergeCell ref="C11:C15"/>
    <mergeCell ref="A3:A5"/>
    <mergeCell ref="O3:O5"/>
    <mergeCell ref="I4:I5"/>
    <mergeCell ref="J4:J5"/>
    <mergeCell ref="K4:K5"/>
    <mergeCell ref="L4:L5"/>
    <mergeCell ref="B3:B5"/>
    <mergeCell ref="C3:C5"/>
    <mergeCell ref="F3:F5"/>
  </mergeCells>
  <phoneticPr fontId="3" type="noConversion"/>
  <printOptions horizontalCentered="1"/>
  <pageMargins left="0" right="0" top="0" bottom="0" header="0.23622047244094491" footer="0.23622047244094491"/>
  <pageSetup paperSize="9" scale="85" orientation="landscape" r:id="rId1"/>
  <headerFooter alignWithMargins="0"/>
  <rowBreaks count="2" manualBreakCount="2">
    <brk id="16" max="15" man="1"/>
    <brk id="38"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Įvardinti diapazonai</vt:lpstr>
      </vt:variant>
      <vt:variant>
        <vt:i4>3</vt:i4>
      </vt:variant>
    </vt:vector>
  </HeadingPairs>
  <TitlesOfParts>
    <vt:vector size="5" baseType="lpstr">
      <vt:lpstr>Ataskaita</vt:lpstr>
      <vt:lpstr>Priemonių suvestinė</vt:lpstr>
      <vt:lpstr>Ataskaita!Print_Area</vt:lpstr>
      <vt:lpstr>'Priemonių suvestinė'!Print_Area</vt:lpstr>
      <vt:lpstr>'Priemonių suvestinė'!Print_Titles</vt:lpstr>
    </vt:vector>
  </TitlesOfParts>
  <Company>valdyba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Snieguole Kacerauskaite</cp:lastModifiedBy>
  <cp:lastPrinted>2013-03-20T15:41:37Z</cp:lastPrinted>
  <dcterms:created xsi:type="dcterms:W3CDTF">2004-04-19T12:01:47Z</dcterms:created>
  <dcterms:modified xsi:type="dcterms:W3CDTF">2013-03-21T06:49:36Z</dcterms:modified>
</cp:coreProperties>
</file>