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2525" activeTab="0"/>
  </bookViews>
  <sheets>
    <sheet name="Lapas1" sheetId="1" r:id="rId1"/>
    <sheet name="Lapas2" sheetId="2" r:id="rId2"/>
  </sheets>
  <definedNames/>
  <calcPr fullCalcOnLoad="1"/>
</workbook>
</file>

<file path=xl/sharedStrings.xml><?xml version="1.0" encoding="utf-8"?>
<sst xmlns="http://schemas.openxmlformats.org/spreadsheetml/2006/main" count="49" uniqueCount="36">
  <si>
    <t>Pavadinimas</t>
  </si>
  <si>
    <t>2013 m. patvirt. planas</t>
  </si>
  <si>
    <t xml:space="preserve">2014 m. sausio 1 d. </t>
  </si>
  <si>
    <t>VSC reorganizuojama</t>
  </si>
  <si>
    <t xml:space="preserve">KSC reorganizuojama </t>
  </si>
  <si>
    <t>Reorganizuojama prie VSC pagal direktoriaus vizija</t>
  </si>
  <si>
    <t>Reorganizuojama prie KSC pagal direktoriaus vizija</t>
  </si>
  <si>
    <t>Įsteigta įstaiga LAM</t>
  </si>
  <si>
    <t>VšĮ irklavimo centras</t>
  </si>
  <si>
    <t>Et.skč.</t>
  </si>
  <si>
    <t>Lėšos (tūkst. Lt)</t>
  </si>
  <si>
    <t>Et. skč.</t>
  </si>
  <si>
    <t xml:space="preserve">Didžiausias leistinas etatų skč. </t>
  </si>
  <si>
    <t>iš jų:</t>
  </si>
  <si>
    <t>Administracija (direktorius, pavaduotojas, skyrių vadovai)</t>
  </si>
  <si>
    <t>Pedagogai (treneris, metodininkas)</t>
  </si>
  <si>
    <t>Medikai</t>
  </si>
  <si>
    <t>Kiti darbuotojai</t>
  </si>
  <si>
    <t>Sodra</t>
  </si>
  <si>
    <t>Atsiskaitymas su darbuotojais (su Sodra)</t>
  </si>
  <si>
    <t>Pastatų eksploatacinės išlaidos:</t>
  </si>
  <si>
    <t>Imtynių salė (Kretingos g. 23)</t>
  </si>
  <si>
    <t>Dviračių trekas (Kretingos g. 38)</t>
  </si>
  <si>
    <t>Maniežas (Taikos per. 54)</t>
  </si>
  <si>
    <t>Salė (Burių g. 5)</t>
  </si>
  <si>
    <t>Salė ir administracinis (Naikupės g. 25)</t>
  </si>
  <si>
    <t>Salė ir administracinis (Daukanto g. 24)</t>
  </si>
  <si>
    <t>Salė (Debreceno g. 41)</t>
  </si>
  <si>
    <t>Kitos išlaidos (ryšiai, transportas, patalynė, spaudiniai, komandiruotės, kitos prekės, turto nuoma/remontas, kvalifikacija)</t>
  </si>
  <si>
    <t>Sportinė veikla</t>
  </si>
  <si>
    <t>Iš viso:</t>
  </si>
  <si>
    <t>Pastaba. Darbo užmokesčio fondas nesumažintas ir skaičiuotas pagal LRV 1993 m. liepos 8 d. nutarimą Nr. 511</t>
  </si>
  <si>
    <t xml:space="preserve">Įstaiga po reorganizacijos </t>
  </si>
  <si>
    <t>Laisvi etatai ir lėšos</t>
  </si>
  <si>
    <t xml:space="preserve">Lentelė prie sprendimo projekto </t>
  </si>
  <si>
    <t>Aiškinamojo rašto priedas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</si>
</sst>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2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16" borderId="4" applyNumberFormat="0" applyAlignment="0" applyProtection="0"/>
    <xf numFmtId="0" fontId="11" fillId="7" borderId="5" applyNumberFormat="0" applyAlignment="0" applyProtection="0"/>
    <xf numFmtId="0" fontId="1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6" applyNumberFormat="0" applyFon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10" xfId="0" applyFont="1" applyFill="1" applyBorder="1" applyAlignment="1">
      <alignment horizontal="justify"/>
    </xf>
    <xf numFmtId="0" fontId="1" fillId="0" borderId="0" xfId="0" applyFont="1" applyBorder="1" applyAlignment="1">
      <alignment/>
    </xf>
    <xf numFmtId="0" fontId="1" fillId="17" borderId="11" xfId="0" applyFont="1" applyFill="1" applyBorder="1" applyAlignment="1">
      <alignment horizontal="center"/>
    </xf>
    <xf numFmtId="0" fontId="1" fillId="17" borderId="0" xfId="0" applyFont="1" applyFill="1" applyAlignment="1">
      <alignment horizontal="justify"/>
    </xf>
    <xf numFmtId="0" fontId="1" fillId="24" borderId="11" xfId="0" applyFont="1" applyFill="1" applyBorder="1" applyAlignment="1">
      <alignment/>
    </xf>
    <xf numFmtId="0" fontId="1" fillId="17" borderId="11" xfId="0" applyFont="1" applyFill="1" applyBorder="1" applyAlignment="1">
      <alignment horizontal="justify"/>
    </xf>
    <xf numFmtId="0" fontId="1" fillId="24" borderId="11" xfId="0" applyFont="1" applyFill="1" applyBorder="1" applyAlignment="1">
      <alignment horizontal="justify"/>
    </xf>
    <xf numFmtId="0" fontId="1" fillId="4" borderId="12" xfId="0" applyFont="1" applyFill="1" applyBorder="1" applyAlignment="1">
      <alignment/>
    </xf>
    <xf numFmtId="0" fontId="1" fillId="4" borderId="11" xfId="0" applyFont="1" applyFill="1" applyBorder="1" applyAlignment="1">
      <alignment horizontal="justify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justify"/>
    </xf>
    <xf numFmtId="0" fontId="2" fillId="0" borderId="11" xfId="0" applyFont="1" applyBorder="1" applyAlignment="1">
      <alignment horizontal="left"/>
    </xf>
    <xf numFmtId="2" fontId="2" fillId="17" borderId="11" xfId="0" applyNumberFormat="1" applyFont="1" applyFill="1" applyBorder="1" applyAlignment="1">
      <alignment horizontal="right"/>
    </xf>
    <xf numFmtId="164" fontId="2" fillId="17" borderId="11" xfId="0" applyNumberFormat="1" applyFont="1" applyFill="1" applyBorder="1" applyAlignment="1">
      <alignment/>
    </xf>
    <xf numFmtId="0" fontId="2" fillId="24" borderId="13" xfId="0" applyFont="1" applyFill="1" applyBorder="1" applyAlignment="1">
      <alignment horizontal="right"/>
    </xf>
    <xf numFmtId="164" fontId="2" fillId="24" borderId="10" xfId="0" applyNumberFormat="1" applyFont="1" applyFill="1" applyBorder="1" applyAlignment="1">
      <alignment/>
    </xf>
    <xf numFmtId="0" fontId="2" fillId="17" borderId="11" xfId="0" applyFont="1" applyFill="1" applyBorder="1" applyAlignment="1">
      <alignment/>
    </xf>
    <xf numFmtId="164" fontId="2" fillId="24" borderId="11" xfId="0" applyNumberFormat="1" applyFont="1" applyFill="1" applyBorder="1" applyAlignment="1">
      <alignment/>
    </xf>
    <xf numFmtId="0" fontId="2" fillId="24" borderId="11" xfId="0" applyFont="1" applyFill="1" applyBorder="1" applyAlignment="1">
      <alignment/>
    </xf>
    <xf numFmtId="164" fontId="2" fillId="4" borderId="0" xfId="0" applyNumberFormat="1" applyFont="1" applyFill="1" applyAlignment="1">
      <alignment/>
    </xf>
    <xf numFmtId="0" fontId="2" fillId="4" borderId="11" xfId="0" applyFont="1" applyFill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2" fontId="1" fillId="17" borderId="11" xfId="0" applyNumberFormat="1" applyFont="1" applyFill="1" applyBorder="1" applyAlignment="1">
      <alignment horizontal="right"/>
    </xf>
    <xf numFmtId="0" fontId="1" fillId="17" borderId="11" xfId="0" applyFont="1" applyFill="1" applyBorder="1" applyAlignment="1">
      <alignment/>
    </xf>
    <xf numFmtId="0" fontId="1" fillId="24" borderId="11" xfId="0" applyFont="1" applyFill="1" applyBorder="1" applyAlignment="1">
      <alignment horizontal="right"/>
    </xf>
    <xf numFmtId="0" fontId="1" fillId="24" borderId="10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2" fontId="1" fillId="24" borderId="11" xfId="0" applyNumberFormat="1" applyFont="1" applyFill="1" applyBorder="1" applyAlignment="1">
      <alignment horizontal="right"/>
    </xf>
    <xf numFmtId="2" fontId="1" fillId="17" borderId="11" xfId="0" applyNumberFormat="1" applyFont="1" applyFill="1" applyBorder="1" applyAlignment="1">
      <alignment/>
    </xf>
    <xf numFmtId="164" fontId="1" fillId="17" borderId="11" xfId="0" applyNumberFormat="1" applyFont="1" applyFill="1" applyBorder="1" applyAlignment="1">
      <alignment/>
    </xf>
    <xf numFmtId="164" fontId="1" fillId="4" borderId="12" xfId="0" applyNumberFormat="1" applyFont="1" applyFill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164" fontId="1" fillId="24" borderId="11" xfId="0" applyNumberFormat="1" applyFont="1" applyFill="1" applyBorder="1" applyAlignment="1">
      <alignment/>
    </xf>
    <xf numFmtId="164" fontId="1" fillId="0" borderId="11" xfId="0" applyNumberFormat="1" applyFont="1" applyBorder="1" applyAlignment="1">
      <alignment/>
    </xf>
    <xf numFmtId="0" fontId="2" fillId="24" borderId="11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justify"/>
    </xf>
    <xf numFmtId="0" fontId="1" fillId="4" borderId="11" xfId="0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17" borderId="11" xfId="0" applyNumberFormat="1" applyFont="1" applyFill="1" applyBorder="1" applyAlignment="1">
      <alignment horizontal="right"/>
    </xf>
    <xf numFmtId="164" fontId="2" fillId="24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justify"/>
    </xf>
    <xf numFmtId="164" fontId="1" fillId="17" borderId="11" xfId="0" applyNumberFormat="1" applyFont="1" applyFill="1" applyBorder="1" applyAlignment="1">
      <alignment horizontal="right"/>
    </xf>
    <xf numFmtId="164" fontId="1" fillId="4" borderId="11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2" fontId="2" fillId="17" borderId="11" xfId="0" applyNumberFormat="1" applyFont="1" applyFill="1" applyBorder="1" applyAlignment="1">
      <alignment/>
    </xf>
    <xf numFmtId="164" fontId="2" fillId="4" borderId="12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17" borderId="10" xfId="0" applyFont="1" applyFill="1" applyBorder="1" applyAlignment="1">
      <alignment horizontal="justify"/>
    </xf>
    <xf numFmtId="0" fontId="1" fillId="17" borderId="14" xfId="0" applyFont="1" applyFill="1" applyBorder="1" applyAlignment="1">
      <alignment horizontal="justify"/>
    </xf>
    <xf numFmtId="0" fontId="1" fillId="24" borderId="10" xfId="0" applyFont="1" applyFill="1" applyBorder="1" applyAlignment="1">
      <alignment horizontal="justify"/>
    </xf>
    <xf numFmtId="0" fontId="1" fillId="24" borderId="12" xfId="0" applyFont="1" applyFill="1" applyBorder="1" applyAlignment="1">
      <alignment horizontal="justify"/>
    </xf>
    <xf numFmtId="0" fontId="1" fillId="4" borderId="10" xfId="0" applyFont="1" applyFill="1" applyBorder="1" applyAlignment="1">
      <alignment horizontal="justify"/>
    </xf>
    <xf numFmtId="0" fontId="1" fillId="4" borderId="12" xfId="0" applyFont="1" applyFill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12" xfId="0" applyFont="1" applyBorder="1" applyAlignment="1">
      <alignment horizontal="justify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Įspėjimo tekstas" xfId="44"/>
    <cellStyle name="Išvesti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30.7109375" style="0" customWidth="1"/>
  </cols>
  <sheetData>
    <row r="1" spans="13:17" ht="12.75">
      <c r="M1" s="65" t="s">
        <v>35</v>
      </c>
      <c r="N1" s="65"/>
      <c r="O1" s="65"/>
      <c r="P1" s="65"/>
      <c r="Q1" s="65"/>
    </row>
    <row r="2" ht="12.75">
      <c r="A2" t="s">
        <v>34</v>
      </c>
    </row>
    <row r="3" spans="1:17" s="1" customFormat="1" ht="15" customHeight="1">
      <c r="A3" s="66" t="s">
        <v>0</v>
      </c>
      <c r="B3" s="63" t="s">
        <v>1</v>
      </c>
      <c r="C3" s="67"/>
      <c r="D3" s="67"/>
      <c r="E3" s="67"/>
      <c r="F3" s="66" t="s">
        <v>2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8" s="1" customFormat="1" ht="48" customHeight="1">
      <c r="A4" s="66"/>
      <c r="B4" s="68" t="s">
        <v>3</v>
      </c>
      <c r="C4" s="69"/>
      <c r="D4" s="70" t="s">
        <v>4</v>
      </c>
      <c r="E4" s="71"/>
      <c r="F4" s="68" t="s">
        <v>5</v>
      </c>
      <c r="G4" s="69"/>
      <c r="H4" s="70" t="s">
        <v>6</v>
      </c>
      <c r="I4" s="71"/>
      <c r="J4" s="72" t="s">
        <v>32</v>
      </c>
      <c r="K4" s="73"/>
      <c r="L4" s="74" t="s">
        <v>7</v>
      </c>
      <c r="M4" s="75"/>
      <c r="N4" s="63" t="s">
        <v>8</v>
      </c>
      <c r="O4" s="64"/>
      <c r="P4" s="63" t="s">
        <v>33</v>
      </c>
      <c r="Q4" s="64"/>
      <c r="R4" s="3"/>
    </row>
    <row r="5" spans="1:17" s="1" customFormat="1" ht="39" customHeight="1">
      <c r="A5" s="66"/>
      <c r="B5" s="4" t="s">
        <v>9</v>
      </c>
      <c r="C5" s="5" t="s">
        <v>10</v>
      </c>
      <c r="D5" s="6" t="s">
        <v>11</v>
      </c>
      <c r="E5" s="2" t="s">
        <v>10</v>
      </c>
      <c r="F5" s="4" t="s">
        <v>9</v>
      </c>
      <c r="G5" s="7" t="s">
        <v>10</v>
      </c>
      <c r="H5" s="6" t="s">
        <v>11</v>
      </c>
      <c r="I5" s="8" t="s">
        <v>10</v>
      </c>
      <c r="J5" s="9" t="s">
        <v>11</v>
      </c>
      <c r="K5" s="10" t="s">
        <v>10</v>
      </c>
      <c r="L5" s="11" t="s">
        <v>11</v>
      </c>
      <c r="M5" s="12" t="s">
        <v>10</v>
      </c>
      <c r="N5" s="11" t="s">
        <v>11</v>
      </c>
      <c r="O5" s="12" t="s">
        <v>10</v>
      </c>
      <c r="P5" s="11" t="s">
        <v>11</v>
      </c>
      <c r="Q5" s="12" t="s">
        <v>10</v>
      </c>
    </row>
    <row r="6" spans="1:17" s="27" customFormat="1" ht="12.75">
      <c r="A6" s="13" t="s">
        <v>12</v>
      </c>
      <c r="B6" s="14">
        <v>62.25</v>
      </c>
      <c r="C6" s="15">
        <f>+C8+C9+C10+C11</f>
        <v>1368.1</v>
      </c>
      <c r="D6" s="16">
        <v>153.25</v>
      </c>
      <c r="E6" s="17">
        <v>3380</v>
      </c>
      <c r="F6" s="18">
        <v>109.25</v>
      </c>
      <c r="G6" s="18">
        <v>2602.2</v>
      </c>
      <c r="H6" s="19">
        <v>113</v>
      </c>
      <c r="I6" s="20">
        <v>2661.9</v>
      </c>
      <c r="J6" s="21">
        <v>118</v>
      </c>
      <c r="K6" s="22">
        <v>2690.4</v>
      </c>
      <c r="L6" s="23">
        <v>46</v>
      </c>
      <c r="M6" s="24">
        <v>975.4</v>
      </c>
      <c r="N6" s="25">
        <v>15</v>
      </c>
      <c r="O6" s="24">
        <v>376.6</v>
      </c>
      <c r="P6" s="23">
        <v>36.5</v>
      </c>
      <c r="Q6" s="26">
        <v>891.1</v>
      </c>
    </row>
    <row r="7" spans="1:17" s="1" customFormat="1" ht="12.75">
      <c r="A7" s="11" t="s">
        <v>13</v>
      </c>
      <c r="B7" s="28"/>
      <c r="C7" s="29"/>
      <c r="D7" s="30"/>
      <c r="E7" s="31"/>
      <c r="F7" s="29"/>
      <c r="G7" s="29"/>
      <c r="H7" s="6"/>
      <c r="I7" s="6"/>
      <c r="J7" s="32"/>
      <c r="K7" s="33"/>
      <c r="L7" s="34"/>
      <c r="M7" s="35"/>
      <c r="N7" s="35"/>
      <c r="O7" s="35"/>
      <c r="P7" s="23"/>
      <c r="Q7" s="11"/>
    </row>
    <row r="8" spans="1:17" s="1" customFormat="1" ht="25.5">
      <c r="A8" s="12" t="s">
        <v>14</v>
      </c>
      <c r="B8" s="28">
        <v>2</v>
      </c>
      <c r="C8" s="29">
        <v>70.5</v>
      </c>
      <c r="D8" s="36">
        <f>1+4+3</f>
        <v>8</v>
      </c>
      <c r="E8" s="31">
        <v>203.2</v>
      </c>
      <c r="F8" s="37">
        <v>3</v>
      </c>
      <c r="G8" s="38">
        <v>103</v>
      </c>
      <c r="H8" s="6">
        <v>6.5</v>
      </c>
      <c r="I8" s="6">
        <v>176.8</v>
      </c>
      <c r="J8" s="39">
        <v>4</v>
      </c>
      <c r="K8" s="33">
        <v>120.7</v>
      </c>
      <c r="L8" s="34">
        <v>2</v>
      </c>
      <c r="M8" s="40">
        <v>55.1</v>
      </c>
      <c r="N8" s="35"/>
      <c r="O8" s="35"/>
      <c r="P8" s="34">
        <f>+B8+D8-J8-L8-N8</f>
        <v>4</v>
      </c>
      <c r="Q8" s="11">
        <v>96.7</v>
      </c>
    </row>
    <row r="9" spans="1:17" s="1" customFormat="1" ht="12.75">
      <c r="A9" s="41" t="s">
        <v>15</v>
      </c>
      <c r="B9" s="28">
        <v>52</v>
      </c>
      <c r="C9" s="29">
        <f>1159.8+27.2</f>
        <v>1187</v>
      </c>
      <c r="D9" s="36">
        <v>90</v>
      </c>
      <c r="E9" s="31">
        <v>2282.3</v>
      </c>
      <c r="F9" s="38">
        <v>79</v>
      </c>
      <c r="G9" s="29">
        <v>2144.2</v>
      </c>
      <c r="H9" s="42">
        <v>78</v>
      </c>
      <c r="I9" s="6">
        <v>2112.2</v>
      </c>
      <c r="J9" s="39">
        <v>78</v>
      </c>
      <c r="K9" s="33">
        <v>2121.7</v>
      </c>
      <c r="L9" s="34">
        <v>26</v>
      </c>
      <c r="M9" s="35">
        <v>700.1</v>
      </c>
      <c r="N9" s="40">
        <v>13</v>
      </c>
      <c r="O9" s="35">
        <v>346.5</v>
      </c>
      <c r="P9" s="34">
        <f>+B9+D9-J9-L9-N9</f>
        <v>25</v>
      </c>
      <c r="Q9" s="43">
        <v>680</v>
      </c>
    </row>
    <row r="10" spans="1:17" s="1" customFormat="1" ht="12.75" customHeight="1">
      <c r="A10" s="41" t="s">
        <v>16</v>
      </c>
      <c r="B10" s="28">
        <v>1</v>
      </c>
      <c r="C10" s="29">
        <v>15.5</v>
      </c>
      <c r="D10" s="36">
        <v>6.5</v>
      </c>
      <c r="E10" s="31">
        <v>109.8</v>
      </c>
      <c r="F10" s="37">
        <v>3.5</v>
      </c>
      <c r="G10" s="38">
        <v>61</v>
      </c>
      <c r="H10" s="42">
        <v>4</v>
      </c>
      <c r="I10" s="6">
        <v>67.2</v>
      </c>
      <c r="J10" s="39">
        <v>4</v>
      </c>
      <c r="K10" s="33">
        <v>67.2</v>
      </c>
      <c r="L10" s="34">
        <v>1</v>
      </c>
      <c r="M10" s="35">
        <v>15.5</v>
      </c>
      <c r="N10" s="40">
        <v>1</v>
      </c>
      <c r="O10" s="35">
        <v>18.1</v>
      </c>
      <c r="P10" s="34">
        <f>+B10+D10-J10-L10-N10</f>
        <v>1.5</v>
      </c>
      <c r="Q10" s="11">
        <v>24.6</v>
      </c>
    </row>
    <row r="11" spans="1:17" s="1" customFormat="1" ht="12.75">
      <c r="A11" s="41" t="s">
        <v>17</v>
      </c>
      <c r="B11" s="28">
        <f>+B6-B8-B9-B10</f>
        <v>7.25</v>
      </c>
      <c r="C11" s="29">
        <v>95.1</v>
      </c>
      <c r="D11" s="36">
        <f>+D6-D8-D9-D10</f>
        <v>48.75</v>
      </c>
      <c r="E11" s="31">
        <f>+E6-E8-E9-E10</f>
        <v>784.7</v>
      </c>
      <c r="F11" s="29">
        <v>23.75</v>
      </c>
      <c r="G11" s="38">
        <v>294</v>
      </c>
      <c r="H11" s="6">
        <v>24.5</v>
      </c>
      <c r="I11" s="6">
        <v>305.7</v>
      </c>
      <c r="J11" s="39">
        <v>32</v>
      </c>
      <c r="K11" s="33">
        <v>380.8</v>
      </c>
      <c r="L11" s="34">
        <v>17</v>
      </c>
      <c r="M11" s="35">
        <v>204.7</v>
      </c>
      <c r="N11" s="40">
        <v>1</v>
      </c>
      <c r="O11" s="40">
        <v>12</v>
      </c>
      <c r="P11" s="34">
        <v>6</v>
      </c>
      <c r="Q11" s="11">
        <v>89.8</v>
      </c>
    </row>
    <row r="12" spans="1:22" s="27" customFormat="1" ht="12.75">
      <c r="A12" s="13" t="s">
        <v>18</v>
      </c>
      <c r="B12" s="14"/>
      <c r="C12" s="18">
        <v>423.9</v>
      </c>
      <c r="D12" s="44"/>
      <c r="E12" s="45">
        <v>1000.4</v>
      </c>
      <c r="F12" s="18"/>
      <c r="G12" s="18">
        <v>806.2</v>
      </c>
      <c r="H12" s="20"/>
      <c r="I12" s="20">
        <v>824.7</v>
      </c>
      <c r="J12" s="46"/>
      <c r="K12" s="22">
        <v>833.5</v>
      </c>
      <c r="L12" s="24"/>
      <c r="M12" s="24">
        <v>302.2</v>
      </c>
      <c r="N12" s="24"/>
      <c r="O12" s="24">
        <v>116.7</v>
      </c>
      <c r="P12" s="24"/>
      <c r="Q12" s="26">
        <v>276.1</v>
      </c>
      <c r="R12" s="47"/>
      <c r="S12" s="47"/>
      <c r="T12" s="47"/>
      <c r="U12" s="47"/>
      <c r="V12" s="47"/>
    </row>
    <row r="13" spans="1:17" s="1" customFormat="1" ht="25.5">
      <c r="A13" s="48" t="s">
        <v>19</v>
      </c>
      <c r="B13" s="29"/>
      <c r="C13" s="29"/>
      <c r="D13" s="6"/>
      <c r="E13" s="6"/>
      <c r="F13" s="29"/>
      <c r="G13" s="29"/>
      <c r="H13" s="6"/>
      <c r="I13" s="6"/>
      <c r="J13" s="49"/>
      <c r="K13" s="49"/>
      <c r="L13" s="11"/>
      <c r="M13" s="11"/>
      <c r="N13" s="11"/>
      <c r="O13" s="11"/>
      <c r="P13" s="11"/>
      <c r="Q13" s="50">
        <v>389</v>
      </c>
    </row>
    <row r="14" spans="1:17" s="27" customFormat="1" ht="12.75">
      <c r="A14" s="26" t="s">
        <v>20</v>
      </c>
      <c r="B14" s="14"/>
      <c r="C14" s="51">
        <f>+C15+C16+C17+C18+C19+C20+C21+C22</f>
        <v>136.7</v>
      </c>
      <c r="D14" s="44"/>
      <c r="E14" s="52">
        <f>+E15+E16+E17+E18+E19+E20+E21+E22</f>
        <v>636</v>
      </c>
      <c r="F14" s="18"/>
      <c r="G14" s="15">
        <f>+G15+G16+G17+G18+G19+G20+G21+G22</f>
        <v>158.1</v>
      </c>
      <c r="H14" s="20"/>
      <c r="I14" s="19">
        <f>+I15+I16+I17+I18+I19+I20+I21+I22</f>
        <v>254.99999999999997</v>
      </c>
      <c r="J14" s="22"/>
      <c r="K14" s="22">
        <f>+K15+K16+K17+K18+K19+K20+K21+K22</f>
        <v>683.9</v>
      </c>
      <c r="L14" s="24"/>
      <c r="M14" s="25">
        <f>+M17+M22</f>
        <v>136.8</v>
      </c>
      <c r="N14" s="24"/>
      <c r="O14" s="24"/>
      <c r="P14" s="24"/>
      <c r="Q14" s="26"/>
    </row>
    <row r="15" spans="1:17" s="1" customFormat="1" ht="12.75">
      <c r="A15" s="53" t="s">
        <v>21</v>
      </c>
      <c r="B15" s="28"/>
      <c r="C15" s="54"/>
      <c r="D15" s="30"/>
      <c r="E15" s="31">
        <v>39.7</v>
      </c>
      <c r="F15" s="29"/>
      <c r="G15" s="29">
        <v>39.7</v>
      </c>
      <c r="H15" s="6"/>
      <c r="I15" s="6">
        <v>39.7</v>
      </c>
      <c r="J15" s="32"/>
      <c r="K15" s="33">
        <v>39.7</v>
      </c>
      <c r="L15" s="35"/>
      <c r="M15" s="35"/>
      <c r="N15" s="35"/>
      <c r="O15" s="35"/>
      <c r="P15" s="35"/>
      <c r="Q15" s="11"/>
    </row>
    <row r="16" spans="1:17" s="1" customFormat="1" ht="12.75">
      <c r="A16" s="53" t="s">
        <v>22</v>
      </c>
      <c r="B16" s="28"/>
      <c r="C16" s="54"/>
      <c r="D16" s="30"/>
      <c r="E16" s="31">
        <v>58.4</v>
      </c>
      <c r="F16" s="29"/>
      <c r="G16" s="29">
        <v>58.4</v>
      </c>
      <c r="H16" s="6"/>
      <c r="I16" s="6">
        <v>58.4</v>
      </c>
      <c r="J16" s="32"/>
      <c r="K16" s="33">
        <v>58.4</v>
      </c>
      <c r="L16" s="35"/>
      <c r="M16" s="35"/>
      <c r="N16" s="35"/>
      <c r="O16" s="35"/>
      <c r="P16" s="35"/>
      <c r="Q16" s="11"/>
    </row>
    <row r="17" spans="1:17" s="1" customFormat="1" ht="12.75">
      <c r="A17" s="53" t="s">
        <v>23</v>
      </c>
      <c r="B17" s="28"/>
      <c r="C17" s="54"/>
      <c r="D17" s="30"/>
      <c r="E17" s="31">
        <v>133.8</v>
      </c>
      <c r="F17" s="29"/>
      <c r="G17" s="29"/>
      <c r="H17" s="6"/>
      <c r="I17" s="6"/>
      <c r="J17" s="32"/>
      <c r="K17" s="33"/>
      <c r="L17" s="35"/>
      <c r="M17" s="35">
        <v>133.8</v>
      </c>
      <c r="N17" s="35"/>
      <c r="O17" s="35"/>
      <c r="P17" s="35"/>
      <c r="Q17" s="11"/>
    </row>
    <row r="18" spans="1:17" s="1" customFormat="1" ht="12.75">
      <c r="A18" s="53" t="s">
        <v>24</v>
      </c>
      <c r="B18" s="28"/>
      <c r="C18" s="54"/>
      <c r="D18" s="30"/>
      <c r="E18" s="31">
        <v>45.3</v>
      </c>
      <c r="F18" s="29"/>
      <c r="G18" s="29"/>
      <c r="H18" s="6"/>
      <c r="I18" s="6">
        <v>45.3</v>
      </c>
      <c r="J18" s="32"/>
      <c r="K18" s="33">
        <v>45.3</v>
      </c>
      <c r="L18" s="35"/>
      <c r="M18" s="35"/>
      <c r="N18" s="35"/>
      <c r="O18" s="35"/>
      <c r="P18" s="35"/>
      <c r="Q18" s="11"/>
    </row>
    <row r="19" spans="1:17" s="1" customFormat="1" ht="15" customHeight="1">
      <c r="A19" s="53" t="s">
        <v>25</v>
      </c>
      <c r="B19" s="28"/>
      <c r="C19" s="54">
        <v>54</v>
      </c>
      <c r="D19" s="30"/>
      <c r="E19" s="31"/>
      <c r="F19" s="29"/>
      <c r="G19" s="38">
        <v>54</v>
      </c>
      <c r="H19" s="6"/>
      <c r="I19" s="6"/>
      <c r="J19" s="32"/>
      <c r="K19" s="55">
        <v>54</v>
      </c>
      <c r="L19" s="35"/>
      <c r="M19" s="35"/>
      <c r="N19" s="35"/>
      <c r="O19" s="35"/>
      <c r="P19" s="35"/>
      <c r="Q19" s="11"/>
    </row>
    <row r="20" spans="1:17" s="1" customFormat="1" ht="15.75" customHeight="1">
      <c r="A20" s="53" t="s">
        <v>26</v>
      </c>
      <c r="B20" s="28"/>
      <c r="C20" s="54"/>
      <c r="D20" s="30"/>
      <c r="E20" s="31">
        <v>51.1</v>
      </c>
      <c r="F20" s="29"/>
      <c r="G20" s="29"/>
      <c r="H20" s="6"/>
      <c r="I20" s="6">
        <v>51.1</v>
      </c>
      <c r="J20" s="32"/>
      <c r="K20" s="33">
        <v>51.1</v>
      </c>
      <c r="L20" s="35"/>
      <c r="M20" s="35"/>
      <c r="N20" s="35"/>
      <c r="O20" s="35"/>
      <c r="P20" s="35"/>
      <c r="Q20" s="11"/>
    </row>
    <row r="21" spans="1:17" s="1" customFormat="1" ht="15" customHeight="1">
      <c r="A21" s="53" t="s">
        <v>27</v>
      </c>
      <c r="B21" s="28"/>
      <c r="C21" s="54"/>
      <c r="D21" s="30"/>
      <c r="E21" s="31"/>
      <c r="F21" s="29"/>
      <c r="G21" s="29"/>
      <c r="H21" s="6"/>
      <c r="I21" s="6">
        <v>45.5</v>
      </c>
      <c r="J21" s="32"/>
      <c r="K21" s="55">
        <v>45</v>
      </c>
      <c r="L21" s="35"/>
      <c r="M21" s="35"/>
      <c r="N21" s="35"/>
      <c r="O21" s="35"/>
      <c r="P21" s="35"/>
      <c r="Q21" s="11"/>
    </row>
    <row r="22" spans="1:17" s="1" customFormat="1" ht="51">
      <c r="A22" s="12" t="s">
        <v>28</v>
      </c>
      <c r="B22" s="29"/>
      <c r="C22" s="38">
        <v>82.7</v>
      </c>
      <c r="D22" s="6"/>
      <c r="E22" s="56">
        <f>295.7+3+3+3+3</f>
        <v>307.7</v>
      </c>
      <c r="F22" s="29"/>
      <c r="G22" s="38">
        <v>6</v>
      </c>
      <c r="H22" s="6"/>
      <c r="I22" s="42">
        <v>15</v>
      </c>
      <c r="J22" s="9"/>
      <c r="K22" s="49">
        <v>390.4</v>
      </c>
      <c r="L22" s="11"/>
      <c r="M22" s="43">
        <v>3</v>
      </c>
      <c r="N22" s="11"/>
      <c r="O22" s="11"/>
      <c r="P22" s="11"/>
      <c r="Q22" s="11"/>
    </row>
    <row r="23" spans="1:17" s="27" customFormat="1" ht="12.75">
      <c r="A23" s="26" t="s">
        <v>29</v>
      </c>
      <c r="B23" s="18"/>
      <c r="C23" s="15">
        <v>64</v>
      </c>
      <c r="D23" s="20"/>
      <c r="E23" s="57">
        <v>311.1</v>
      </c>
      <c r="F23" s="18"/>
      <c r="G23" s="18">
        <v>217.8</v>
      </c>
      <c r="H23" s="20"/>
      <c r="I23" s="20">
        <v>217.8</v>
      </c>
      <c r="J23" s="58"/>
      <c r="K23" s="59">
        <v>217.8</v>
      </c>
      <c r="L23" s="26"/>
      <c r="M23" s="26">
        <v>55.6</v>
      </c>
      <c r="N23" s="26"/>
      <c r="O23" s="50">
        <v>44</v>
      </c>
      <c r="P23" s="60"/>
      <c r="Q23" s="26">
        <v>57.7</v>
      </c>
    </row>
    <row r="24" spans="1:17" s="1" customFormat="1" ht="12.75">
      <c r="A24" s="26" t="s">
        <v>30</v>
      </c>
      <c r="B24" s="61">
        <f>+B6</f>
        <v>62.25</v>
      </c>
      <c r="C24" s="15">
        <f>+C6+C12+C14+C23</f>
        <v>1992.7</v>
      </c>
      <c r="D24" s="20">
        <f>+D6</f>
        <v>153.25</v>
      </c>
      <c r="E24" s="17">
        <f>+E6+E12+E14+E23</f>
        <v>5327.5</v>
      </c>
      <c r="F24" s="18">
        <v>109.25</v>
      </c>
      <c r="G24" s="15">
        <f>+G6+G12+G14+G23</f>
        <v>3784.2999999999997</v>
      </c>
      <c r="H24" s="19">
        <f>+H6</f>
        <v>113</v>
      </c>
      <c r="I24" s="19">
        <f>+I6+I12+I14+I23</f>
        <v>3959.4000000000005</v>
      </c>
      <c r="J24" s="62">
        <f>+J6</f>
        <v>118</v>
      </c>
      <c r="K24" s="59">
        <f>+K6+K12+K14+K23</f>
        <v>4425.6</v>
      </c>
      <c r="L24" s="60">
        <v>45</v>
      </c>
      <c r="M24" s="26">
        <f>+M6+M12+M14+M23</f>
        <v>1469.9999999999998</v>
      </c>
      <c r="N24" s="26">
        <v>15</v>
      </c>
      <c r="O24" s="50">
        <f>+O6+O12+O14+O23</f>
        <v>537.3</v>
      </c>
      <c r="P24" s="60">
        <v>36.5</v>
      </c>
      <c r="Q24" s="50">
        <f>+Q6+Q12+Q14+Q23-Q13</f>
        <v>835.9000000000001</v>
      </c>
    </row>
    <row r="25" s="1" customFormat="1" ht="12.75"/>
    <row r="26" s="1" customFormat="1" ht="12.75">
      <c r="A26" s="1" t="s">
        <v>31</v>
      </c>
    </row>
  </sheetData>
  <sheetProtection/>
  <mergeCells count="12">
    <mergeCell ref="J4:K4"/>
    <mergeCell ref="L4:M4"/>
    <mergeCell ref="N4:O4"/>
    <mergeCell ref="M1:Q1"/>
    <mergeCell ref="P4:Q4"/>
    <mergeCell ref="A3:A5"/>
    <mergeCell ref="B3:E3"/>
    <mergeCell ref="F3:Q3"/>
    <mergeCell ref="B4:C4"/>
    <mergeCell ref="D4:E4"/>
    <mergeCell ref="F4:G4"/>
    <mergeCell ref="H4:I4"/>
  </mergeCells>
  <printOptions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S.Kliaubiene</dc:creator>
  <cp:keywords/>
  <dc:description/>
  <cp:lastModifiedBy>V.Palaimiene</cp:lastModifiedBy>
  <cp:lastPrinted>2013-07-12T07:13:45Z</cp:lastPrinted>
  <dcterms:created xsi:type="dcterms:W3CDTF">2013-07-12T07:06:57Z</dcterms:created>
  <dcterms:modified xsi:type="dcterms:W3CDTF">2013-07-15T12:48:40Z</dcterms:modified>
  <cp:category/>
  <cp:version/>
  <cp:contentType/>
  <cp:contentStatus/>
</cp:coreProperties>
</file>